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irm" sheetId="1" r:id="rId1"/>
    <sheet name="otrd" sheetId="2" r:id="rId2"/>
    <sheet name="tre" sheetId="8" r:id="rId3"/>
    <sheet name="cetur" sheetId="9" r:id="rId4"/>
    <sheet name="piektdiena " sheetId="13" r:id="rId5"/>
    <sheet name="sestd" sheetId="6" r:id="rId6"/>
    <sheet name="svētd" sheetId="7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6" i="13"/>
  <c r="E26"/>
  <c r="F26"/>
  <c r="C26"/>
  <c r="D26" i="8"/>
  <c r="E26"/>
  <c r="F26"/>
  <c r="C26"/>
  <c r="D26" i="9"/>
  <c r="E26"/>
  <c r="F26"/>
  <c r="C26"/>
  <c r="F39" i="13"/>
  <c r="E39"/>
  <c r="D39"/>
  <c r="C39"/>
  <c r="F32"/>
  <c r="E32"/>
  <c r="D32"/>
  <c r="C32"/>
  <c r="F16"/>
  <c r="F41" s="1"/>
  <c r="E16"/>
  <c r="E41" s="1"/>
  <c r="D16"/>
  <c r="D41" s="1"/>
  <c r="C16"/>
  <c r="D28" i="7"/>
  <c r="E28"/>
  <c r="F28"/>
  <c r="C28"/>
  <c r="F23" i="2"/>
  <c r="E23"/>
  <c r="D23"/>
  <c r="C23"/>
  <c r="D24" i="1"/>
  <c r="E24"/>
  <c r="F24"/>
  <c r="C41" i="13" l="1"/>
  <c r="C24" i="1"/>
  <c r="D17" i="9"/>
  <c r="E17"/>
  <c r="F17"/>
  <c r="C17"/>
  <c r="D37" i="2"/>
  <c r="E37"/>
  <c r="F37"/>
  <c r="C37"/>
  <c r="D33" i="6"/>
  <c r="E33"/>
  <c r="F33"/>
  <c r="C33"/>
  <c r="D17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5" i="7"/>
  <c r="E35"/>
  <c r="F35"/>
  <c r="C35"/>
  <c r="D27" i="6"/>
  <c r="E27"/>
  <c r="F27"/>
  <c r="C27"/>
  <c r="D39" i="9"/>
  <c r="E39"/>
  <c r="F39"/>
  <c r="C39"/>
  <c r="D14" i="2"/>
  <c r="E14"/>
  <c r="F14"/>
  <c r="C14"/>
  <c r="D40" i="6"/>
  <c r="E40"/>
  <c r="F40"/>
  <c r="C40"/>
  <c r="D42" i="7"/>
  <c r="E42"/>
  <c r="F42"/>
  <c r="C42"/>
  <c r="D31" i="9"/>
  <c r="E31"/>
  <c r="F31"/>
  <c r="C31"/>
  <c r="D29" i="2"/>
  <c r="E29"/>
  <c r="F29"/>
  <c r="C29"/>
  <c r="D31" i="8"/>
  <c r="E31"/>
  <c r="F31"/>
  <c r="C31"/>
  <c r="D17" i="7"/>
  <c r="D44" s="1"/>
  <c r="E17"/>
  <c r="E44" s="1"/>
  <c r="F17"/>
  <c r="F44" s="1"/>
  <c r="C17"/>
  <c r="C44" s="1"/>
  <c r="E14" i="1"/>
  <c r="E41" s="1"/>
  <c r="F14"/>
  <c r="D14"/>
  <c r="D41" s="1"/>
  <c r="C14"/>
  <c r="F39"/>
  <c r="F42" i="6" l="1"/>
  <c r="D42"/>
  <c r="C42"/>
  <c r="E42"/>
  <c r="C41" i="9"/>
  <c r="E41"/>
  <c r="F41"/>
  <c r="D41"/>
  <c r="F41" i="8"/>
  <c r="D41"/>
  <c r="E41"/>
  <c r="C41"/>
  <c r="F39" i="2"/>
  <c r="D39"/>
  <c r="C39"/>
  <c r="E39"/>
  <c r="F41" i="1"/>
  <c r="C41"/>
</calcChain>
</file>

<file path=xl/sharedStrings.xml><?xml version="1.0" encoding="utf-8"?>
<sst xmlns="http://schemas.openxmlformats.org/spreadsheetml/2006/main" count="408" uniqueCount="121">
  <si>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</si>
  <si>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</si>
  <si>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</si>
  <si>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</si>
  <si>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</si>
  <si>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</si>
  <si>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</si>
  <si>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</si>
  <si>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</si>
  <si>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</si>
  <si>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</si>
  <si>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</si>
  <si>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</si>
  <si>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</si>
  <si>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</si>
  <si>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</si>
  <si>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</si>
  <si>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</si>
  <si>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</si>
  <si>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</si>
  <si>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</si>
  <si>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</si>
  <si>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</si>
  <si>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</si>
  <si>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</si>
  <si>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</si>
  <si>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</si>
  <si>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</si>
  <si>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</si>
  <si>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A1;A3</t>
  </si>
  <si>
    <t>Kartupeļu biezienis</t>
  </si>
  <si>
    <t>200/10</t>
  </si>
  <si>
    <t>Kopā:</t>
  </si>
  <si>
    <t>Siers</t>
  </si>
  <si>
    <t>200/20</t>
  </si>
  <si>
    <t>Kakao ar pienu</t>
  </si>
  <si>
    <t>Piens</t>
  </si>
  <si>
    <t>Biezpiena sieriņš Mazulis</t>
  </si>
  <si>
    <t>40/30</t>
  </si>
  <si>
    <t>Mannas biezputra ar džemu</t>
  </si>
  <si>
    <t>Kopā(1-4kl):</t>
  </si>
  <si>
    <t>Svaigi tomati</t>
  </si>
  <si>
    <t>Sula</t>
  </si>
  <si>
    <t>250/12,5/5</t>
  </si>
  <si>
    <t>Citronu  kompots</t>
  </si>
  <si>
    <t>Bulciņa ar kanēli</t>
  </si>
  <si>
    <t>Rasoļņiks ar gaļu</t>
  </si>
  <si>
    <t>Vārīti makaroni</t>
  </si>
  <si>
    <t xml:space="preserve">Burkānu salāti ar ķiplokiem </t>
  </si>
  <si>
    <t>A1;A4</t>
  </si>
  <si>
    <t xml:space="preserve">Vafeles </t>
  </si>
  <si>
    <t>Kafija ar pienu</t>
  </si>
  <si>
    <t>Kartupeļu zupa ar gaļas  frikadēlēm</t>
  </si>
  <si>
    <t>Apelsīnu kompots</t>
  </si>
  <si>
    <t>Prosas biezputra ar sviestu</t>
  </si>
  <si>
    <t>Baltmaize ar kausētu sieru</t>
  </si>
  <si>
    <t>Bumbieru  kompots</t>
  </si>
  <si>
    <t>Maltas gaļas rulete</t>
  </si>
  <si>
    <t>100/15</t>
  </si>
  <si>
    <t>Biezpiens ar krēj., cukuru,rozīn.</t>
  </si>
  <si>
    <t>150/30/3</t>
  </si>
  <si>
    <t>Ceptie kartupeļi</t>
  </si>
  <si>
    <t>Baltmaize ar medu</t>
  </si>
  <si>
    <t>40/20</t>
  </si>
  <si>
    <t>Pirmdiena  2017.g. 11. decembris</t>
  </si>
  <si>
    <t>Otrdiena  2017.g. 12. decembris</t>
  </si>
  <si>
    <t>Trešdiena  2017.g. 13. decembris</t>
  </si>
  <si>
    <t>Ceturtdiena  2017.g.14. decembris</t>
  </si>
  <si>
    <t>Piektdiena  2017.g. 15. decembris</t>
  </si>
  <si>
    <t>Sestdiena  2017.g.16. decembris</t>
  </si>
  <si>
    <t>Svētdiena  2017.g. 17. decembris</t>
  </si>
  <si>
    <t>Pankūkas ar gaļu</t>
  </si>
  <si>
    <t>165/5</t>
  </si>
  <si>
    <t>Skābētu kāpostu zupa ar gaļu</t>
  </si>
  <si>
    <t>Sautēta vista mērcē</t>
  </si>
  <si>
    <t>150/50</t>
  </si>
  <si>
    <t>Pīrādziņī ar āboliem</t>
  </si>
  <si>
    <t>Dārzeņu vinigrets</t>
  </si>
  <si>
    <t>Siļku fileja</t>
  </si>
  <si>
    <t>A4</t>
  </si>
  <si>
    <t>5 graudu biezputra  ar sviestu</t>
  </si>
  <si>
    <t>Kartupeļu zupa ar rīsiem, gaļu</t>
  </si>
  <si>
    <t>Aknu kotlete</t>
  </si>
  <si>
    <t>Svaigu kāpostu salāti  ar papriku</t>
  </si>
  <si>
    <t>Vārīti griķi</t>
  </si>
  <si>
    <t>Kompots ar ogam</t>
  </si>
  <si>
    <t>Sakņu ragu ar liellopu gaļu</t>
  </si>
  <si>
    <t>50/150</t>
  </si>
  <si>
    <t>Omlete ar sieru</t>
  </si>
  <si>
    <t>A3;A7</t>
  </si>
  <si>
    <t>Zalie zirnīši konservēti</t>
  </si>
  <si>
    <t>Biešu zupa ar krēj., gaļu</t>
  </si>
  <si>
    <t>Befstroganovs</t>
  </si>
  <si>
    <t>100/50</t>
  </si>
  <si>
    <t>Skābētu kāpostu salāti</t>
  </si>
  <si>
    <t>Pīrādziņi ar sv.kāpostiem</t>
  </si>
  <si>
    <t>Sulas dzēriens</t>
  </si>
  <si>
    <t>Ceptā zivs</t>
  </si>
  <si>
    <t>Vārīti rīsi</t>
  </si>
  <si>
    <t>Svaigu dārzeņu salāti ar redīsiem</t>
  </si>
  <si>
    <t>Ābolu kompots</t>
  </si>
  <si>
    <t>Pildīti kartupeļi</t>
  </si>
  <si>
    <t xml:space="preserve">Ceptas olas ar sieru </t>
  </si>
  <si>
    <t>A3</t>
  </si>
  <si>
    <t>Marinēti gurķi</t>
  </si>
  <si>
    <t>Skābēņu zupa ar gaļu</t>
  </si>
  <si>
    <t>Mēle vārīta cūkgaļas</t>
  </si>
  <si>
    <t>Krējuma mērce ar tom.,sīpoliem</t>
  </si>
  <si>
    <t>Kompots ar plūmem</t>
  </si>
  <si>
    <t>Karstmaize ar āboliem</t>
  </si>
  <si>
    <t>Mundrums salāti</t>
  </si>
  <si>
    <t>Vārīta liellopu gaļa</t>
  </si>
  <si>
    <t>Miežu biezputra</t>
  </si>
  <si>
    <t>Rīsu zupa ar liellopu gaļu</t>
  </si>
  <si>
    <t>250/17.5</t>
  </si>
  <si>
    <t>Tīteņi kāpostu ar gaļu</t>
  </si>
  <si>
    <t>164/80</t>
  </si>
  <si>
    <t>Vārīti kartupeļi</t>
  </si>
  <si>
    <t>Vistas salāti</t>
  </si>
  <si>
    <t>A7;A3;A1</t>
  </si>
  <si>
    <t xml:space="preserve">Biezpiena sacepums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</si>
</sst>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3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opLeftCell="A13" workbookViewId="0">
      <selection activeCell="J34" sqref="J3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8" t="s">
        <v>0</v>
      </c>
      <c r="B1" s="38"/>
      <c r="C1" s="38"/>
      <c r="D1" s="38"/>
      <c r="E1" s="38"/>
      <c r="F1" s="38"/>
      <c r="G1" s="38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9" t="s">
        <v>64</v>
      </c>
      <c r="B4" s="39"/>
      <c r="C4" s="39"/>
      <c r="D4" s="39"/>
      <c r="E4" s="39"/>
      <c r="F4" s="39"/>
      <c r="G4" s="39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39</v>
      </c>
      <c r="B10" s="4" t="s">
        <v>34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19</v>
      </c>
    </row>
    <row r="11" spans="1:16">
      <c r="A11" s="2" t="s">
        <v>37</v>
      </c>
      <c r="B11" s="4">
        <v>40</v>
      </c>
      <c r="C11" s="4">
        <v>6.04</v>
      </c>
      <c r="D11" s="4">
        <v>9.0399999999999991</v>
      </c>
      <c r="E11" s="4">
        <v>9.8800000000000008</v>
      </c>
      <c r="F11" s="4">
        <v>147.19999999999999</v>
      </c>
      <c r="G11" s="8" t="s">
        <v>20</v>
      </c>
    </row>
    <row r="12" spans="1:16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16">
      <c r="A14" s="2"/>
      <c r="B14" s="16" t="s">
        <v>32</v>
      </c>
      <c r="C14" s="17">
        <f>SUM(C9:C13)</f>
        <v>10.909999999999998</v>
      </c>
      <c r="D14" s="17">
        <f>SUM(D9:D13)</f>
        <v>20.13</v>
      </c>
      <c r="E14" s="17">
        <f>SUM(E9:E13)</f>
        <v>71.679999999999993</v>
      </c>
      <c r="F14" s="17">
        <f>SUM(F9:F13)</f>
        <v>514.82999999999993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46</v>
      </c>
      <c r="B18" s="4" t="s">
        <v>43</v>
      </c>
      <c r="C18" s="4">
        <v>5.84</v>
      </c>
      <c r="D18" s="4">
        <v>3.48</v>
      </c>
      <c r="E18" s="4">
        <v>15.82</v>
      </c>
      <c r="F18" s="4">
        <v>136.87</v>
      </c>
      <c r="G18" s="8" t="s">
        <v>20</v>
      </c>
    </row>
    <row r="19" spans="1:7">
      <c r="A19" s="2" t="s">
        <v>57</v>
      </c>
      <c r="B19" s="4" t="s">
        <v>58</v>
      </c>
      <c r="C19" s="4">
        <v>13.17</v>
      </c>
      <c r="D19" s="4">
        <v>32.32</v>
      </c>
      <c r="E19" s="4">
        <v>6.95</v>
      </c>
      <c r="F19" s="4">
        <v>371.32</v>
      </c>
      <c r="G19" s="8" t="s">
        <v>29</v>
      </c>
    </row>
    <row r="20" spans="1:7">
      <c r="A20" s="2" t="s">
        <v>48</v>
      </c>
      <c r="B20" s="4">
        <v>50</v>
      </c>
      <c r="C20" s="4">
        <v>0.49</v>
      </c>
      <c r="D20" s="4">
        <v>1.84</v>
      </c>
      <c r="E20" s="4">
        <v>2.41</v>
      </c>
      <c r="F20" s="4">
        <v>28.16</v>
      </c>
      <c r="G20" s="8"/>
    </row>
    <row r="21" spans="1:7">
      <c r="A21" s="2" t="s">
        <v>44</v>
      </c>
      <c r="B21" s="4">
        <v>200</v>
      </c>
      <c r="C21" s="4">
        <v>0.12</v>
      </c>
      <c r="D21" s="4"/>
      <c r="E21" s="4">
        <v>7.45</v>
      </c>
      <c r="F21" s="4">
        <v>30.28</v>
      </c>
      <c r="G21" s="8"/>
    </row>
    <row r="22" spans="1:7">
      <c r="A22" s="2" t="s">
        <v>47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19</v>
      </c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40</v>
      </c>
      <c r="C24" s="19">
        <f>C17+C18+C19+C20+C21+C22+C23</f>
        <v>29.539999999999996</v>
      </c>
      <c r="D24" s="19">
        <f t="shared" ref="D24:F24" si="0">D17+D18+D19+D20+D21+D22+D23</f>
        <v>41.95</v>
      </c>
      <c r="E24" s="19">
        <f t="shared" si="0"/>
        <v>100.54</v>
      </c>
      <c r="F24" s="19">
        <f t="shared" si="0"/>
        <v>923.70999999999992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11" t="s">
        <v>27</v>
      </c>
      <c r="B27" s="4">
        <v>200</v>
      </c>
      <c r="C27" s="4"/>
      <c r="D27" s="4"/>
      <c r="E27" s="4">
        <v>7</v>
      </c>
      <c r="F27" s="4">
        <v>28</v>
      </c>
      <c r="G27" s="8"/>
    </row>
    <row r="28" spans="1:7">
      <c r="A28" s="2" t="s">
        <v>25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9"/>
    </row>
    <row r="29" spans="1:7">
      <c r="A29" s="2" t="s">
        <v>55</v>
      </c>
      <c r="B29" s="4" t="s">
        <v>38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19</v>
      </c>
    </row>
    <row r="30" spans="1:7">
      <c r="A30" s="2"/>
      <c r="B30" s="18" t="s">
        <v>32</v>
      </c>
      <c r="C30" s="19">
        <f>SUM(C27:C29)</f>
        <v>8.48</v>
      </c>
      <c r="D30" s="19">
        <f t="shared" ref="D30:F30" si="1">SUM(D27:D29)</f>
        <v>5.99</v>
      </c>
      <c r="E30" s="19">
        <f t="shared" si="1"/>
        <v>43.95</v>
      </c>
      <c r="F30" s="19">
        <f t="shared" si="1"/>
        <v>266.42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71</v>
      </c>
      <c r="B34" s="4" t="s">
        <v>72</v>
      </c>
      <c r="C34" s="14">
        <v>25.66</v>
      </c>
      <c r="D34" s="14">
        <v>23.51</v>
      </c>
      <c r="E34" s="14">
        <v>41.79</v>
      </c>
      <c r="F34" s="14">
        <v>481.39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19">
        <f>SUM(C33:C38)</f>
        <v>27.580000000000002</v>
      </c>
      <c r="D39" s="19">
        <f t="shared" ref="D39:F39" si="2">SUM(D33:D38)</f>
        <v>32.180000000000007</v>
      </c>
      <c r="E39" s="19">
        <f t="shared" si="2"/>
        <v>59.15</v>
      </c>
      <c r="F39" s="19">
        <f t="shared" si="2"/>
        <v>637.68000000000006</v>
      </c>
      <c r="G39" s="8"/>
    </row>
    <row r="41" spans="1:7">
      <c r="B41" s="32" t="s">
        <v>32</v>
      </c>
      <c r="C41" s="33">
        <f>C14+C24+C30+C39</f>
        <v>76.509999999999991</v>
      </c>
      <c r="D41" s="33">
        <f>D14+D24+D30+D39</f>
        <v>100.25</v>
      </c>
      <c r="E41" s="33">
        <f>E14+E24+E30+E39</f>
        <v>275.32</v>
      </c>
      <c r="F41" s="33">
        <f>F14+F24+F30+F39</f>
        <v>2342.6400000000003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opLeftCell="A19" workbookViewId="0">
      <selection activeCell="A32" sqref="A32:G32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0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65</v>
      </c>
      <c r="B4" s="40"/>
      <c r="C4" s="40"/>
      <c r="D4" s="40"/>
      <c r="E4" s="40"/>
      <c r="F4" s="40"/>
      <c r="G4" s="40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59</v>
      </c>
      <c r="B10" s="4" t="s">
        <v>60</v>
      </c>
      <c r="C10" s="4">
        <v>28.58</v>
      </c>
      <c r="D10" s="4">
        <v>13.65</v>
      </c>
      <c r="E10" s="4">
        <v>14.69</v>
      </c>
      <c r="F10" s="4">
        <v>295.91000000000003</v>
      </c>
      <c r="G10" s="8" t="s">
        <v>20</v>
      </c>
    </row>
    <row r="11" spans="1:9">
      <c r="A11" s="2" t="s">
        <v>33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20</v>
      </c>
    </row>
    <row r="12" spans="1:9">
      <c r="A12" s="11" t="s">
        <v>27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23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>
      <c r="B14" s="18" t="s">
        <v>32</v>
      </c>
      <c r="C14" s="20">
        <f>SUM(C9:C13)</f>
        <v>35.519999999999996</v>
      </c>
      <c r="D14" s="20">
        <f t="shared" ref="D14:F14" si="0">SUM(D9:D13)</f>
        <v>28.66</v>
      </c>
      <c r="E14" s="20">
        <f t="shared" si="0"/>
        <v>32.049999999999997</v>
      </c>
      <c r="F14" s="20">
        <f t="shared" si="0"/>
        <v>529.34</v>
      </c>
      <c r="G14" s="7"/>
    </row>
    <row r="15" spans="1:9">
      <c r="B15" s="24"/>
      <c r="C15" s="25"/>
      <c r="D15" s="25"/>
      <c r="E15" s="25"/>
      <c r="F15" s="25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73</v>
      </c>
      <c r="B18" s="4" t="s">
        <v>43</v>
      </c>
      <c r="C18" s="4">
        <v>4.8899999999999997</v>
      </c>
      <c r="D18" s="4">
        <v>7.91</v>
      </c>
      <c r="E18" s="4">
        <v>6.61</v>
      </c>
      <c r="F18" s="4">
        <v>116.19</v>
      </c>
      <c r="G18" s="8" t="s">
        <v>20</v>
      </c>
    </row>
    <row r="19" spans="1:7">
      <c r="A19" s="2" t="s">
        <v>74</v>
      </c>
      <c r="B19" s="4" t="s">
        <v>75</v>
      </c>
      <c r="C19" s="4">
        <v>38.44</v>
      </c>
      <c r="D19" s="4">
        <v>33.17</v>
      </c>
      <c r="E19" s="4">
        <v>8.0299999999999994</v>
      </c>
      <c r="F19" s="4">
        <v>484.41</v>
      </c>
      <c r="G19" s="8" t="s">
        <v>19</v>
      </c>
    </row>
    <row r="20" spans="1:7">
      <c r="A20" s="2" t="s">
        <v>30</v>
      </c>
      <c r="B20" s="4">
        <v>150</v>
      </c>
      <c r="C20" s="4">
        <v>3.27</v>
      </c>
      <c r="D20" s="4">
        <v>2.84</v>
      </c>
      <c r="E20" s="4">
        <v>20.51</v>
      </c>
      <c r="F20" s="4">
        <v>120.62</v>
      </c>
      <c r="G20" s="8"/>
    </row>
    <row r="21" spans="1:7">
      <c r="A21" s="2" t="s">
        <v>41</v>
      </c>
      <c r="B21" s="4">
        <v>50</v>
      </c>
      <c r="C21" s="4">
        <v>0.5</v>
      </c>
      <c r="D21" s="4">
        <v>0.1</v>
      </c>
      <c r="E21" s="4">
        <v>1.3</v>
      </c>
      <c r="F21" s="4">
        <v>8.1</v>
      </c>
      <c r="G21" s="8"/>
    </row>
    <row r="22" spans="1:7">
      <c r="A22" s="2" t="s">
        <v>53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7">
      <c r="A23" s="2"/>
      <c r="B23" s="18" t="s">
        <v>32</v>
      </c>
      <c r="C23" s="20">
        <f>C17+C18+C19+C20+C21+C22</f>
        <v>52.29</v>
      </c>
      <c r="D23" s="20">
        <f t="shared" ref="D23:F23" si="1">D17+D18+D19+D20+D21+D22</f>
        <v>45.14</v>
      </c>
      <c r="E23" s="20">
        <f t="shared" si="1"/>
        <v>80.009999999999991</v>
      </c>
      <c r="F23" s="20">
        <f t="shared" si="1"/>
        <v>941.44999999999993</v>
      </c>
      <c r="G23" s="8"/>
    </row>
    <row r="24" spans="1:7">
      <c r="A24" s="2"/>
      <c r="B24" s="24"/>
      <c r="C24" s="26"/>
      <c r="D24" s="26"/>
      <c r="E24" s="26"/>
      <c r="F24" s="26"/>
      <c r="G24" s="8"/>
    </row>
    <row r="25" spans="1:7" ht="15.75">
      <c r="A25" s="9" t="s">
        <v>3</v>
      </c>
      <c r="C25" s="7"/>
      <c r="D25" s="7"/>
      <c r="E25" s="7"/>
      <c r="F25" s="7"/>
      <c r="G25" s="7"/>
    </row>
    <row r="26" spans="1:7">
      <c r="A26" s="2" t="s">
        <v>76</v>
      </c>
      <c r="B26" s="4">
        <v>70</v>
      </c>
      <c r="C26" s="4">
        <v>4.3</v>
      </c>
      <c r="D26" s="4">
        <v>1.84</v>
      </c>
      <c r="E26" s="4">
        <v>33.130000000000003</v>
      </c>
      <c r="F26" s="4">
        <v>166.2</v>
      </c>
      <c r="G26" s="8" t="s">
        <v>22</v>
      </c>
    </row>
    <row r="27" spans="1:7">
      <c r="A27" s="2" t="s">
        <v>36</v>
      </c>
      <c r="B27" s="4">
        <v>200</v>
      </c>
      <c r="C27" s="4">
        <v>5.6</v>
      </c>
      <c r="D27" s="4">
        <v>4</v>
      </c>
      <c r="E27" s="4">
        <v>9.4</v>
      </c>
      <c r="F27" s="4">
        <v>96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8"/>
    </row>
    <row r="29" spans="1:7">
      <c r="A29" s="2"/>
      <c r="B29" s="18" t="s">
        <v>32</v>
      </c>
      <c r="C29" s="20">
        <f>SUM(C26:C28)</f>
        <v>9.8999999999999986</v>
      </c>
      <c r="D29" s="20">
        <f t="shared" ref="D29:F29" si="2">SUM(D26:D28)</f>
        <v>5.84</v>
      </c>
      <c r="E29" s="20">
        <f t="shared" si="2"/>
        <v>42.53</v>
      </c>
      <c r="F29" s="20">
        <f t="shared" si="2"/>
        <v>262.2</v>
      </c>
      <c r="G29" s="8"/>
    </row>
    <row r="30" spans="1:7">
      <c r="A30" s="2"/>
      <c r="B30" s="15"/>
      <c r="C30" s="25"/>
      <c r="D30" s="25"/>
      <c r="E30" s="25"/>
      <c r="F30" s="25"/>
      <c r="G30" s="8"/>
    </row>
    <row r="31" spans="1:7" ht="15.75">
      <c r="A31" s="9" t="s">
        <v>4</v>
      </c>
      <c r="C31" s="7"/>
      <c r="D31" s="7"/>
      <c r="E31" s="7"/>
      <c r="F31" s="7"/>
      <c r="G31" s="7"/>
    </row>
    <row r="32" spans="1:7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2" t="s">
        <v>77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78</v>
      </c>
      <c r="B36" s="28">
        <v>50</v>
      </c>
      <c r="C36" s="28">
        <v>8.75</v>
      </c>
      <c r="D36" s="28">
        <v>23</v>
      </c>
      <c r="E36" s="28">
        <v>1.2E-2</v>
      </c>
      <c r="F36" s="28">
        <v>190</v>
      </c>
      <c r="G36" s="6" t="s">
        <v>79</v>
      </c>
    </row>
    <row r="37" spans="1:7">
      <c r="A37" s="2"/>
      <c r="B37" s="18" t="s">
        <v>32</v>
      </c>
      <c r="C37" s="20">
        <f>SUM(C32:C36)</f>
        <v>14.57</v>
      </c>
      <c r="D37" s="20">
        <f>SUM(D32:D36)</f>
        <v>50.93</v>
      </c>
      <c r="E37" s="20">
        <f>SUM(E32:E36)</f>
        <v>37.831999999999994</v>
      </c>
      <c r="F37" s="20">
        <f>SUM(F32:F36)</f>
        <v>619.30999999999995</v>
      </c>
      <c r="G37" s="8"/>
    </row>
    <row r="38" spans="1:7">
      <c r="A38" s="2"/>
      <c r="C38" s="4"/>
      <c r="D38" s="4"/>
      <c r="E38" s="4"/>
      <c r="F38" s="4"/>
      <c r="G38" s="8"/>
    </row>
    <row r="39" spans="1:7">
      <c r="B39" s="32" t="s">
        <v>32</v>
      </c>
      <c r="C39" s="33">
        <f t="shared" ref="C39:E39" si="3">C14+C23+C29+C37</f>
        <v>112.28</v>
      </c>
      <c r="D39" s="33">
        <f t="shared" si="3"/>
        <v>130.57</v>
      </c>
      <c r="E39" s="33">
        <f t="shared" si="3"/>
        <v>192.42199999999997</v>
      </c>
      <c r="F39" s="33">
        <f>F14+F23+F29+F37</f>
        <v>2352.3000000000002</v>
      </c>
    </row>
    <row r="40" spans="1:7">
      <c r="A40" s="5" t="s">
        <v>11</v>
      </c>
      <c r="D40" s="10"/>
      <c r="E40" s="10"/>
      <c r="F40" t="s">
        <v>16</v>
      </c>
    </row>
    <row r="42" spans="1:7">
      <c r="A42" s="5" t="s">
        <v>12</v>
      </c>
      <c r="D42" s="10"/>
      <c r="E42" s="10"/>
      <c r="F42" t="s">
        <v>15</v>
      </c>
    </row>
    <row r="44" spans="1:7">
      <c r="A44" s="5" t="s">
        <v>13</v>
      </c>
    </row>
    <row r="45" spans="1:7">
      <c r="A45" s="5" t="s">
        <v>14</v>
      </c>
      <c r="D45" s="10"/>
      <c r="E45" s="10"/>
      <c r="F45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K24" sqref="K24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8" t="s">
        <v>0</v>
      </c>
      <c r="B1" s="38"/>
      <c r="C1" s="38"/>
      <c r="D1" s="38"/>
      <c r="E1" s="38"/>
      <c r="F1" s="38"/>
      <c r="G1" s="38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9" t="s">
        <v>66</v>
      </c>
      <c r="B5" s="40"/>
      <c r="C5" s="40"/>
      <c r="D5" s="40"/>
      <c r="E5" s="40"/>
      <c r="F5" s="40"/>
      <c r="G5" s="40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80</v>
      </c>
      <c r="B12" s="4" t="s">
        <v>31</v>
      </c>
      <c r="C12" s="4">
        <v>6.76</v>
      </c>
      <c r="D12" s="4">
        <v>10.66</v>
      </c>
      <c r="E12" s="4">
        <v>35.96</v>
      </c>
      <c r="F12" s="4">
        <v>266.85000000000002</v>
      </c>
      <c r="G12" s="8" t="s">
        <v>19</v>
      </c>
    </row>
    <row r="13" spans="1:11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7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32</v>
      </c>
      <c r="C16" s="20">
        <f t="shared" ref="C16:E16" si="0">SUM(C11:C15)</f>
        <v>13.7</v>
      </c>
      <c r="D16" s="20">
        <f t="shared" si="0"/>
        <v>25.67</v>
      </c>
      <c r="E16" s="20">
        <f t="shared" si="0"/>
        <v>53.32</v>
      </c>
      <c r="F16" s="20">
        <f>SUM(F11:F15)</f>
        <v>500.28000000000003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81</v>
      </c>
      <c r="B20" s="4" t="s">
        <v>43</v>
      </c>
      <c r="C20" s="4">
        <v>5.75</v>
      </c>
      <c r="D20" s="4">
        <v>3.95</v>
      </c>
      <c r="E20" s="4">
        <v>15.93</v>
      </c>
      <c r="F20" s="4">
        <v>123.49</v>
      </c>
      <c r="G20" s="8" t="s">
        <v>20</v>
      </c>
    </row>
    <row r="21" spans="1:8">
      <c r="A21" s="2" t="s">
        <v>83</v>
      </c>
      <c r="B21" s="4">
        <v>50</v>
      </c>
      <c r="C21" s="4">
        <v>0.63</v>
      </c>
      <c r="D21" s="4">
        <v>2.39</v>
      </c>
      <c r="E21" s="4">
        <v>2.1800000000000002</v>
      </c>
      <c r="F21" s="4">
        <v>32.65</v>
      </c>
      <c r="G21" s="8"/>
    </row>
    <row r="22" spans="1:8">
      <c r="A22" s="2" t="s">
        <v>82</v>
      </c>
      <c r="B22" s="4">
        <v>100</v>
      </c>
      <c r="C22" s="4">
        <v>18.61</v>
      </c>
      <c r="D22" s="4">
        <v>9.85</v>
      </c>
      <c r="E22" s="4">
        <v>5.0599999999999996</v>
      </c>
      <c r="F22" s="4">
        <v>183.28</v>
      </c>
      <c r="G22" s="8" t="s">
        <v>29</v>
      </c>
    </row>
    <row r="23" spans="1:8">
      <c r="A23" s="2" t="s">
        <v>84</v>
      </c>
      <c r="B23" s="4">
        <v>150</v>
      </c>
      <c r="C23" s="4">
        <v>9.11</v>
      </c>
      <c r="D23" s="4">
        <v>6.95</v>
      </c>
      <c r="E23" s="4">
        <v>49.37</v>
      </c>
      <c r="F23" s="4">
        <v>296.14999999999998</v>
      </c>
      <c r="G23" s="8"/>
    </row>
    <row r="24" spans="1:8">
      <c r="A24" s="2" t="s">
        <v>85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32</v>
      </c>
      <c r="C26" s="20">
        <f>C19+C20+C21+C22+C23+C24+C25</f>
        <v>39.35</v>
      </c>
      <c r="D26" s="20">
        <f t="shared" ref="D26:F26" si="1">D19+D20+D21+D22+D23+D24+D25</f>
        <v>24.369999999999997</v>
      </c>
      <c r="E26" s="20">
        <f t="shared" si="1"/>
        <v>107.82000000000001</v>
      </c>
      <c r="F26" s="20">
        <f t="shared" si="1"/>
        <v>871.61</v>
      </c>
      <c r="G26" s="8"/>
      <c r="H26" s="30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 t="s">
        <v>35</v>
      </c>
      <c r="B28" s="4">
        <v>200</v>
      </c>
      <c r="C28" s="4">
        <v>2.8</v>
      </c>
      <c r="D28" s="4">
        <v>2</v>
      </c>
      <c r="E28" s="4">
        <v>4.71</v>
      </c>
      <c r="F28" s="4">
        <v>76</v>
      </c>
      <c r="G28" s="8" t="s">
        <v>20</v>
      </c>
    </row>
    <row r="29" spans="1:8">
      <c r="A29" s="2" t="s">
        <v>45</v>
      </c>
      <c r="B29" s="4">
        <v>50</v>
      </c>
      <c r="C29" s="4">
        <v>4.68</v>
      </c>
      <c r="D29" s="4">
        <v>7.89</v>
      </c>
      <c r="E29" s="4">
        <v>30.63</v>
      </c>
      <c r="F29" s="4">
        <v>212.26</v>
      </c>
      <c r="G29" s="8" t="s">
        <v>22</v>
      </c>
    </row>
    <row r="30" spans="1:8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8">
      <c r="A31" s="2"/>
      <c r="B31" s="18" t="s">
        <v>32</v>
      </c>
      <c r="C31" s="20">
        <f>SUM(C28:C30)</f>
        <v>8.3099999999999987</v>
      </c>
      <c r="D31" s="20">
        <f t="shared" ref="D31:F31" si="2">SUM(D28:D30)</f>
        <v>10.25</v>
      </c>
      <c r="E31" s="20">
        <f t="shared" si="2"/>
        <v>47.94</v>
      </c>
      <c r="F31" s="20">
        <f t="shared" si="2"/>
        <v>345.25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5" t="s">
        <v>86</v>
      </c>
      <c r="B34" s="28" t="s">
        <v>87</v>
      </c>
      <c r="C34" s="4">
        <v>18.88</v>
      </c>
      <c r="D34" s="4">
        <v>8.08</v>
      </c>
      <c r="E34" s="4">
        <v>17.059999999999999</v>
      </c>
      <c r="F34" s="4">
        <v>216.56</v>
      </c>
      <c r="G34" s="8"/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41</v>
      </c>
      <c r="B37" s="4">
        <v>50</v>
      </c>
      <c r="C37" s="4">
        <v>0.5</v>
      </c>
      <c r="D37" s="4">
        <v>0.1</v>
      </c>
      <c r="E37" s="4">
        <v>1.3</v>
      </c>
      <c r="F37" s="4">
        <v>8.1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SUM(C33:C38)</f>
        <v>22.42</v>
      </c>
      <c r="D39" s="20">
        <f t="shared" ref="D39:F39" si="3">SUM(D33:D38)</f>
        <v>17.05</v>
      </c>
      <c r="E39" s="20">
        <f t="shared" si="3"/>
        <v>44.519999999999996</v>
      </c>
      <c r="F39" s="20">
        <f t="shared" si="3"/>
        <v>424.75000000000006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32" t="s">
        <v>32</v>
      </c>
      <c r="C41" s="33">
        <f t="shared" ref="C41:E41" si="4">C16+C26+C31+C39</f>
        <v>83.78</v>
      </c>
      <c r="D41" s="33">
        <f t="shared" si="4"/>
        <v>77.34</v>
      </c>
      <c r="E41" s="33">
        <f t="shared" si="4"/>
        <v>253.60000000000002</v>
      </c>
      <c r="F41" s="33">
        <f>F16+F26+F31+F39</f>
        <v>2141.8900000000003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7" workbookViewId="0">
      <selection activeCell="A11" sqref="A11:G1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8" t="s">
        <v>0</v>
      </c>
      <c r="B1" s="38"/>
      <c r="C1" s="38"/>
      <c r="D1" s="38"/>
      <c r="E1" s="38"/>
      <c r="F1" s="38"/>
      <c r="G1" s="38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9" t="s">
        <v>67</v>
      </c>
      <c r="B5" s="40"/>
      <c r="C5" s="40"/>
      <c r="D5" s="40"/>
      <c r="E5" s="40"/>
      <c r="F5" s="40"/>
      <c r="G5" s="40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7">
      <c r="A12" s="2" t="s">
        <v>88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89</v>
      </c>
    </row>
    <row r="13" spans="1:17">
      <c r="A13" s="2" t="s">
        <v>90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17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7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32</v>
      </c>
      <c r="C17" s="20">
        <f>SUM(C11:C16)</f>
        <v>19.37</v>
      </c>
      <c r="D17" s="20">
        <f t="shared" ref="D17:F17" si="0">SUM(D11:D16)</f>
        <v>27.81</v>
      </c>
      <c r="E17" s="20">
        <f t="shared" si="0"/>
        <v>31.879999999999995</v>
      </c>
      <c r="F17" s="20">
        <f t="shared" si="0"/>
        <v>460.83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91</v>
      </c>
      <c r="B21" s="4" t="s">
        <v>43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20</v>
      </c>
    </row>
    <row r="22" spans="1:17">
      <c r="A22" s="5" t="s">
        <v>92</v>
      </c>
      <c r="B22" s="4" t="s">
        <v>93</v>
      </c>
      <c r="C22" s="4">
        <v>33.65</v>
      </c>
      <c r="D22" s="4">
        <v>15.13</v>
      </c>
      <c r="E22" s="4">
        <v>4.57</v>
      </c>
      <c r="F22" s="4">
        <v>288.83999999999997</v>
      </c>
      <c r="G22" s="8" t="s">
        <v>10</v>
      </c>
    </row>
    <row r="23" spans="1:17">
      <c r="A23" s="2" t="s">
        <v>30</v>
      </c>
      <c r="B23" s="4">
        <v>200</v>
      </c>
      <c r="C23" s="4">
        <v>4.3600000000000003</v>
      </c>
      <c r="D23" s="4">
        <v>4.91</v>
      </c>
      <c r="E23" s="4">
        <v>27.35</v>
      </c>
      <c r="F23" s="4">
        <v>171.01</v>
      </c>
      <c r="G23" s="8" t="s">
        <v>20</v>
      </c>
    </row>
    <row r="24" spans="1:17">
      <c r="A24" s="2" t="s">
        <v>94</v>
      </c>
      <c r="B24" s="4">
        <v>50</v>
      </c>
      <c r="C24" s="4">
        <v>0.68</v>
      </c>
      <c r="D24" s="4">
        <v>2.44</v>
      </c>
      <c r="E24" s="4">
        <v>3.07</v>
      </c>
      <c r="F24" s="4">
        <v>37</v>
      </c>
      <c r="G24" s="8"/>
    </row>
    <row r="25" spans="1:17">
      <c r="A25" s="2" t="s">
        <v>56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17">
      <c r="A26" s="2"/>
      <c r="B26" s="18" t="s">
        <v>32</v>
      </c>
      <c r="C26" s="20">
        <f>C20+C21+C22+C23+C24+C25</f>
        <v>49.6</v>
      </c>
      <c r="D26" s="20">
        <f t="shared" ref="D26:F26" si="1">D20+D21+D22+D23+D24+D25</f>
        <v>31.94</v>
      </c>
      <c r="E26" s="20">
        <f t="shared" si="1"/>
        <v>91.949999999999989</v>
      </c>
      <c r="F26" s="20">
        <f t="shared" si="1"/>
        <v>879.01999999999987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95</v>
      </c>
      <c r="B29" s="4">
        <v>70</v>
      </c>
      <c r="C29" s="4">
        <v>4.9800000000000004</v>
      </c>
      <c r="D29" s="4">
        <v>4.71</v>
      </c>
      <c r="E29" s="4">
        <v>29.2</v>
      </c>
      <c r="F29" s="4">
        <v>179.1</v>
      </c>
      <c r="G29" s="8" t="s">
        <v>22</v>
      </c>
    </row>
    <row r="30" spans="1:17">
      <c r="A30" s="2" t="s">
        <v>96</v>
      </c>
      <c r="B30" s="4">
        <v>200</v>
      </c>
      <c r="C30" s="4"/>
      <c r="D30" s="4"/>
      <c r="E30" s="4">
        <v>7</v>
      </c>
      <c r="F30" s="4">
        <v>72</v>
      </c>
      <c r="G30" s="8"/>
    </row>
    <row r="31" spans="1:17">
      <c r="A31" s="2"/>
      <c r="B31" s="18" t="s">
        <v>32</v>
      </c>
      <c r="C31" s="20">
        <f>C28+C29+C30</f>
        <v>4.9800000000000004</v>
      </c>
      <c r="D31" s="20">
        <f t="shared" ref="D31:F31" si="2">D28+D29+D30</f>
        <v>4.71</v>
      </c>
      <c r="E31" s="20">
        <f t="shared" si="2"/>
        <v>36.200000000000003</v>
      </c>
      <c r="F31" s="20">
        <f t="shared" si="2"/>
        <v>251.1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120</v>
      </c>
      <c r="B34" s="4">
        <v>200</v>
      </c>
      <c r="C34" s="4">
        <v>25.58</v>
      </c>
      <c r="D34" s="4">
        <v>14.4</v>
      </c>
      <c r="E34" s="4">
        <v>29.2</v>
      </c>
      <c r="F34" s="4">
        <v>349.04</v>
      </c>
      <c r="G34" s="8" t="s">
        <v>119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32</v>
      </c>
      <c r="C39" s="20">
        <f>C33+C34+C35+C36+C37+C38</f>
        <v>27.5</v>
      </c>
      <c r="D39" s="20">
        <f t="shared" ref="D39:F39" si="3">D33+D34+D35+D36+D37+D38</f>
        <v>23.07</v>
      </c>
      <c r="E39" s="20">
        <f t="shared" si="3"/>
        <v>46.559999999999995</v>
      </c>
      <c r="F39" s="20">
        <f t="shared" si="3"/>
        <v>505.33000000000004</v>
      </c>
    </row>
    <row r="41" spans="1:7">
      <c r="B41" s="32" t="s">
        <v>32</v>
      </c>
      <c r="C41" s="33">
        <f t="shared" ref="C41:E41" si="4">C17+C26+C31+C39</f>
        <v>101.45</v>
      </c>
      <c r="D41" s="33">
        <f t="shared" si="4"/>
        <v>87.53</v>
      </c>
      <c r="E41" s="33">
        <f t="shared" si="4"/>
        <v>206.58999999999997</v>
      </c>
      <c r="F41" s="33">
        <f>F17+F26+F31+F39</f>
        <v>2096.2799999999997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opLeftCell="A16" workbookViewId="0">
      <selection activeCell="K38" sqref="K38"/>
    </sheetView>
  </sheetViews>
  <sheetFormatPr defaultRowHeight="15"/>
  <cols>
    <col min="1" max="1" width="30" customWidth="1"/>
    <col min="2" max="2" width="10.8554687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0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9" t="s">
        <v>68</v>
      </c>
      <c r="B5" s="40"/>
      <c r="C5" s="40"/>
      <c r="D5" s="40"/>
      <c r="E5" s="40"/>
      <c r="F5" s="40"/>
      <c r="G5" s="40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54</v>
      </c>
      <c r="B12" s="4" t="s">
        <v>31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20</v>
      </c>
    </row>
    <row r="13" spans="1:9">
      <c r="A13" s="2" t="s">
        <v>33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</row>
    <row r="14" spans="1:9">
      <c r="A14" s="2" t="s">
        <v>35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9">
      <c r="B16" s="18" t="s">
        <v>32</v>
      </c>
      <c r="C16" s="20">
        <f>SUM(C11:C15)</f>
        <v>17.89</v>
      </c>
      <c r="D16" s="20">
        <f>SUM(D11:D15)</f>
        <v>28.71</v>
      </c>
      <c r="E16" s="20">
        <f>SUM(E11:E15)</f>
        <v>60.6</v>
      </c>
      <c r="F16" s="20">
        <f>SUM(F11:F15)</f>
        <v>601.45000000000005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 ht="15.75">
      <c r="A18" s="9" t="s">
        <v>2</v>
      </c>
      <c r="C18" s="7"/>
      <c r="D18" s="7"/>
      <c r="E18" s="7"/>
      <c r="F18" s="7"/>
      <c r="G18" s="7"/>
    </row>
    <row r="19" spans="1:7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>
      <c r="A20" s="2" t="s">
        <v>52</v>
      </c>
      <c r="B20" s="4" t="s">
        <v>43</v>
      </c>
      <c r="C20" s="4">
        <v>8.6999999999999993</v>
      </c>
      <c r="D20" s="4">
        <v>6.17</v>
      </c>
      <c r="E20" s="4">
        <v>16.78</v>
      </c>
      <c r="F20" s="4">
        <v>157.44999999999999</v>
      </c>
      <c r="G20" s="8" t="s">
        <v>20</v>
      </c>
    </row>
    <row r="21" spans="1:7">
      <c r="A21" s="2" t="s">
        <v>97</v>
      </c>
      <c r="B21" s="4">
        <v>100</v>
      </c>
      <c r="C21" s="4">
        <v>28.22</v>
      </c>
      <c r="D21" s="4">
        <v>9.19</v>
      </c>
      <c r="E21" s="4">
        <v>4.1399999999999997</v>
      </c>
      <c r="F21" s="4">
        <v>212.13</v>
      </c>
      <c r="G21" s="8" t="s">
        <v>49</v>
      </c>
    </row>
    <row r="22" spans="1:7">
      <c r="A22" s="2" t="s">
        <v>98</v>
      </c>
      <c r="B22" s="4">
        <v>150</v>
      </c>
      <c r="C22" s="4">
        <v>4.75</v>
      </c>
      <c r="D22" s="4">
        <v>4.82</v>
      </c>
      <c r="E22" s="4">
        <v>41.34</v>
      </c>
      <c r="F22" s="4">
        <v>227.74</v>
      </c>
      <c r="G22" s="8"/>
    </row>
    <row r="23" spans="1:7">
      <c r="A23" s="2" t="s">
        <v>99</v>
      </c>
      <c r="B23" s="4">
        <v>100</v>
      </c>
      <c r="C23" s="4">
        <v>1.2</v>
      </c>
      <c r="D23" s="4">
        <v>5.61</v>
      </c>
      <c r="E23" s="4">
        <v>3.3</v>
      </c>
      <c r="F23" s="4">
        <v>68.290000000000006</v>
      </c>
      <c r="G23" s="8" t="s">
        <v>20</v>
      </c>
    </row>
    <row r="24" spans="1:7">
      <c r="A24" s="2" t="s">
        <v>100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8" t="s">
        <v>32</v>
      </c>
      <c r="C26" s="20">
        <f>C19+C20+C21+C22+C23+C24+C25</f>
        <v>47.989999999999995</v>
      </c>
      <c r="D26" s="20">
        <f t="shared" ref="D26:F26" si="0">D19+D20+D21+D22+D23+D24+D25</f>
        <v>27.029999999999998</v>
      </c>
      <c r="E26" s="20">
        <f t="shared" si="0"/>
        <v>109.65</v>
      </c>
      <c r="F26" s="20">
        <f t="shared" si="0"/>
        <v>880.66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3</v>
      </c>
      <c r="C28" s="7"/>
      <c r="D28" s="7"/>
      <c r="E28" s="7"/>
      <c r="F28" s="7"/>
      <c r="G28" s="7"/>
    </row>
    <row r="29" spans="1:7">
      <c r="A29" s="2" t="s">
        <v>62</v>
      </c>
      <c r="B29" s="4" t="s">
        <v>63</v>
      </c>
      <c r="C29" s="4">
        <v>3.16</v>
      </c>
      <c r="D29" s="4">
        <v>0.84</v>
      </c>
      <c r="E29" s="4">
        <v>37.26</v>
      </c>
      <c r="F29" s="4">
        <v>169.24</v>
      </c>
      <c r="G29" s="8"/>
    </row>
    <row r="30" spans="1:7">
      <c r="A30" s="2" t="s">
        <v>25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9"/>
    </row>
    <row r="31" spans="1:7">
      <c r="A31" s="2" t="s">
        <v>36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>
      <c r="A32" s="2"/>
      <c r="B32" s="18" t="s">
        <v>32</v>
      </c>
      <c r="C32" s="20">
        <f>C29+C30+C31</f>
        <v>9.59</v>
      </c>
      <c r="D32" s="20">
        <f t="shared" ref="D32:F32" si="1">D29+D30+D31</f>
        <v>5.2</v>
      </c>
      <c r="E32" s="20">
        <f t="shared" si="1"/>
        <v>59.26</v>
      </c>
      <c r="F32" s="20">
        <f t="shared" si="1"/>
        <v>322.23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26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>
      <c r="A35" s="2" t="s">
        <v>101</v>
      </c>
      <c r="B35" s="4" t="s">
        <v>34</v>
      </c>
      <c r="C35" s="35">
        <v>9.0839999999999996</v>
      </c>
      <c r="D35" s="35">
        <v>21.029</v>
      </c>
      <c r="E35" s="35">
        <v>38.24</v>
      </c>
      <c r="F35" s="35">
        <v>378.53</v>
      </c>
      <c r="G35" s="36"/>
    </row>
    <row r="36" spans="1:7">
      <c r="A36" s="11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11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32</v>
      </c>
      <c r="C39" s="20">
        <f>C34+C35+C36+C37+C38</f>
        <v>11.004</v>
      </c>
      <c r="D39" s="20">
        <f t="shared" ref="D39:F39" si="2">D34+D35+D36+D37+D38</f>
        <v>29.699000000000002</v>
      </c>
      <c r="E39" s="20">
        <f t="shared" si="2"/>
        <v>55.6</v>
      </c>
      <c r="F39" s="20">
        <f t="shared" si="2"/>
        <v>534.81999999999994</v>
      </c>
      <c r="G39" s="8"/>
    </row>
    <row r="41" spans="1:7">
      <c r="B41" s="32" t="s">
        <v>32</v>
      </c>
      <c r="C41" s="33">
        <f>C16+C26+C32+C39</f>
        <v>86.474000000000004</v>
      </c>
      <c r="D41" s="33">
        <f>D16+D26+D32+D39</f>
        <v>90.638999999999996</v>
      </c>
      <c r="E41" s="33">
        <f>E16+E26+E32+E39</f>
        <v>285.11</v>
      </c>
      <c r="F41" s="33">
        <f>F16+F26+F32+F39</f>
        <v>2339.16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9" workbookViewId="0">
      <selection activeCell="A35" sqref="A35:G35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0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9" t="s">
        <v>69</v>
      </c>
      <c r="B5" s="40"/>
      <c r="C5" s="40"/>
      <c r="D5" s="40"/>
      <c r="E5" s="40"/>
      <c r="F5" s="40"/>
      <c r="G5" s="40"/>
    </row>
    <row r="8" spans="1:9">
      <c r="I8" s="1"/>
    </row>
    <row r="10" spans="1:9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>
      <c r="A11" s="9" t="s">
        <v>1</v>
      </c>
    </row>
    <row r="12" spans="1:9">
      <c r="A12" s="2" t="s">
        <v>24</v>
      </c>
      <c r="B12" s="4" t="s">
        <v>28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>
      <c r="A13" s="37" t="s">
        <v>102</v>
      </c>
      <c r="B13" s="4">
        <v>130</v>
      </c>
      <c r="C13" s="35">
        <v>20.309999999999999</v>
      </c>
      <c r="D13" s="35">
        <v>28.39</v>
      </c>
      <c r="E13" s="35">
        <v>0.92</v>
      </c>
      <c r="F13" s="35">
        <v>340.43</v>
      </c>
      <c r="G13" s="8" t="s">
        <v>103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104</v>
      </c>
      <c r="B15" s="4">
        <v>50</v>
      </c>
      <c r="C15" s="4">
        <v>0.35</v>
      </c>
      <c r="D15" s="4">
        <v>0.15</v>
      </c>
      <c r="E15" s="4">
        <v>1.55</v>
      </c>
      <c r="F15" s="4">
        <v>9.5</v>
      </c>
      <c r="G15" s="8"/>
    </row>
    <row r="16" spans="1:9">
      <c r="A16" s="2" t="s">
        <v>27</v>
      </c>
      <c r="B16" s="4">
        <v>200</v>
      </c>
      <c r="C16" s="4"/>
      <c r="D16" s="4"/>
      <c r="E16" s="4">
        <v>7</v>
      </c>
      <c r="F16" s="4">
        <v>28</v>
      </c>
      <c r="G16" s="8"/>
    </row>
    <row r="17" spans="1:7">
      <c r="A17" s="11"/>
      <c r="B17" s="18" t="s">
        <v>32</v>
      </c>
      <c r="C17" s="20">
        <f>SUM(C12:C16)</f>
        <v>23.700000000000003</v>
      </c>
      <c r="D17" s="20">
        <f t="shared" ref="D17:F17" si="0">SUM(D12:D16)</f>
        <v>37.410000000000004</v>
      </c>
      <c r="E17" s="20">
        <f t="shared" si="0"/>
        <v>28.63</v>
      </c>
      <c r="F17" s="20">
        <f t="shared" si="0"/>
        <v>550.02</v>
      </c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2</v>
      </c>
      <c r="C19" s="7"/>
      <c r="D19" s="7"/>
      <c r="E19" s="7"/>
      <c r="F19" s="7"/>
      <c r="G19" s="7"/>
    </row>
    <row r="20" spans="1: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>
      <c r="A21" s="2" t="s">
        <v>105</v>
      </c>
      <c r="B21" s="4" t="s">
        <v>43</v>
      </c>
      <c r="C21" s="4">
        <v>6.87</v>
      </c>
      <c r="D21" s="4">
        <v>6.88</v>
      </c>
      <c r="E21" s="4">
        <v>11.14</v>
      </c>
      <c r="F21" s="4">
        <v>133.96</v>
      </c>
      <c r="G21" s="8" t="s">
        <v>20</v>
      </c>
    </row>
    <row r="22" spans="1:7">
      <c r="A22" s="2" t="s">
        <v>106</v>
      </c>
      <c r="B22" s="4">
        <v>100</v>
      </c>
      <c r="C22" s="4">
        <v>27.12</v>
      </c>
      <c r="D22" s="4">
        <v>27.22</v>
      </c>
      <c r="E22" s="4">
        <v>0.38700000000000001</v>
      </c>
      <c r="F22" s="4">
        <v>355.01</v>
      </c>
      <c r="G22" s="8"/>
    </row>
    <row r="23" spans="1:7">
      <c r="A23" s="2" t="s">
        <v>107</v>
      </c>
      <c r="B23" s="4">
        <v>50</v>
      </c>
      <c r="C23" s="4">
        <v>0.82199999999999995</v>
      </c>
      <c r="D23" s="4">
        <v>3.12</v>
      </c>
      <c r="E23" s="4">
        <v>2.78</v>
      </c>
      <c r="F23" s="4">
        <v>42.46</v>
      </c>
      <c r="G23" s="8" t="s">
        <v>19</v>
      </c>
    </row>
    <row r="24" spans="1:7">
      <c r="A24" s="2" t="s">
        <v>61</v>
      </c>
      <c r="B24" s="4">
        <v>150</v>
      </c>
      <c r="C24" s="4">
        <v>3.48</v>
      </c>
      <c r="D24" s="4">
        <v>1.91</v>
      </c>
      <c r="E24" s="4">
        <v>25.76</v>
      </c>
      <c r="F24" s="4">
        <v>134.01</v>
      </c>
      <c r="G24" s="8"/>
    </row>
    <row r="25" spans="1:7">
      <c r="A25" s="2" t="s">
        <v>41</v>
      </c>
      <c r="B25" s="4">
        <v>100</v>
      </c>
      <c r="C25" s="4">
        <v>1</v>
      </c>
      <c r="D25" s="4">
        <v>0.2</v>
      </c>
      <c r="E25" s="4">
        <v>2.6</v>
      </c>
      <c r="F25" s="4">
        <v>16.2</v>
      </c>
      <c r="G25" s="8"/>
    </row>
    <row r="26" spans="1:7">
      <c r="A26" s="2" t="s">
        <v>108</v>
      </c>
      <c r="B26" s="4">
        <v>200</v>
      </c>
      <c r="C26" s="4">
        <v>0.35</v>
      </c>
      <c r="D26" s="4">
        <v>0.09</v>
      </c>
      <c r="E26" s="4">
        <v>14.11</v>
      </c>
      <c r="F26" s="4">
        <v>58.63</v>
      </c>
      <c r="G26" s="8"/>
    </row>
    <row r="27" spans="1:7">
      <c r="A27" s="2"/>
      <c r="B27" s="18" t="s">
        <v>32</v>
      </c>
      <c r="C27" s="20">
        <f>SUM(C20:C26)</f>
        <v>44.682000000000002</v>
      </c>
      <c r="D27" s="20">
        <f t="shared" ref="D27:F27" si="1">SUM(D20:D26)</f>
        <v>40.5</v>
      </c>
      <c r="E27" s="20">
        <f t="shared" si="1"/>
        <v>91.906999999999996</v>
      </c>
      <c r="F27" s="20">
        <f t="shared" si="1"/>
        <v>917.72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3</v>
      </c>
      <c r="C29" s="7"/>
      <c r="D29" s="7"/>
      <c r="E29" s="7"/>
      <c r="F29" s="7"/>
      <c r="G29" s="7"/>
    </row>
    <row r="30" spans="1:7">
      <c r="A30" s="2" t="s">
        <v>109</v>
      </c>
      <c r="B30" s="4">
        <v>66</v>
      </c>
      <c r="C30" s="4">
        <v>4.33</v>
      </c>
      <c r="D30" s="4">
        <v>2.72</v>
      </c>
      <c r="E30" s="4">
        <v>23.7</v>
      </c>
      <c r="F30" s="4">
        <v>136.62</v>
      </c>
      <c r="G30" s="8" t="s">
        <v>20</v>
      </c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>
      <c r="A32" s="2" t="s">
        <v>42</v>
      </c>
      <c r="B32" s="4">
        <v>200</v>
      </c>
      <c r="C32" s="4">
        <v>0.4</v>
      </c>
      <c r="D32" s="4"/>
      <c r="E32" s="4">
        <v>24.8</v>
      </c>
      <c r="F32" s="4">
        <v>104</v>
      </c>
      <c r="G32" s="8"/>
    </row>
    <row r="33" spans="1:7">
      <c r="A33" s="2"/>
      <c r="B33" s="18" t="s">
        <v>32</v>
      </c>
      <c r="C33" s="20">
        <f>SUM(C30:C32)</f>
        <v>5.5600000000000005</v>
      </c>
      <c r="D33" s="20">
        <f>SUM(D30:D32)</f>
        <v>3.08</v>
      </c>
      <c r="E33" s="20">
        <f>SUM(E30:E32)</f>
        <v>61.099999999999994</v>
      </c>
      <c r="F33" s="20">
        <f>SUM(F30:F32)</f>
        <v>297.61</v>
      </c>
      <c r="G33" s="8"/>
    </row>
    <row r="34" spans="1:7" ht="15.75">
      <c r="A34" s="9" t="s">
        <v>4</v>
      </c>
      <c r="C34" s="7"/>
      <c r="D34" s="7"/>
      <c r="E34" s="7"/>
      <c r="F34" s="7"/>
      <c r="G34" s="7"/>
    </row>
    <row r="35" spans="1:7">
      <c r="A35" s="2" t="s">
        <v>24</v>
      </c>
      <c r="B35" s="4" t="s">
        <v>28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20</v>
      </c>
    </row>
    <row r="37" spans="1:7">
      <c r="A37" s="2" t="s">
        <v>27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110</v>
      </c>
      <c r="B38" s="4">
        <v>100</v>
      </c>
      <c r="C38" s="4">
        <v>3.61</v>
      </c>
      <c r="D38" s="4">
        <v>9.8800000000000008</v>
      </c>
      <c r="E38" s="4">
        <v>6.09</v>
      </c>
      <c r="F38" s="4">
        <v>127.64</v>
      </c>
      <c r="G38" s="8" t="s">
        <v>20</v>
      </c>
    </row>
    <row r="39" spans="1:7">
      <c r="A39" s="2" t="s">
        <v>111</v>
      </c>
      <c r="B39" s="4">
        <v>100</v>
      </c>
      <c r="C39" s="4">
        <v>33.1</v>
      </c>
      <c r="D39" s="4">
        <v>4.6900000000000004</v>
      </c>
      <c r="E39" s="4">
        <v>0.39</v>
      </c>
      <c r="F39" s="4">
        <v>176.13</v>
      </c>
      <c r="G39" s="8"/>
    </row>
    <row r="40" spans="1:7">
      <c r="A40" s="2"/>
      <c r="B40" s="18" t="s">
        <v>32</v>
      </c>
      <c r="C40" s="20">
        <f>SUM(C35:C39)</f>
        <v>39.75</v>
      </c>
      <c r="D40" s="20">
        <f t="shared" ref="D40:F40" si="2">SUM(D35:D39)</f>
        <v>23.44</v>
      </c>
      <c r="E40" s="20">
        <f t="shared" si="2"/>
        <v>32.64</v>
      </c>
      <c r="F40" s="20">
        <f t="shared" si="2"/>
        <v>503.86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32" t="s">
        <v>32</v>
      </c>
      <c r="C42" s="34">
        <f t="shared" ref="C42:E42" si="3">C17+C27+C33+C40</f>
        <v>113.69200000000001</v>
      </c>
      <c r="D42" s="34">
        <f t="shared" si="3"/>
        <v>104.42999999999999</v>
      </c>
      <c r="E42" s="34">
        <f t="shared" si="3"/>
        <v>214.27699999999999</v>
      </c>
      <c r="F42" s="34">
        <f>F17+F27+F33+F40</f>
        <v>2269.21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opLeftCell="A10" workbookViewId="0">
      <selection activeCell="I22" sqref="I22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0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9" t="s">
        <v>70</v>
      </c>
      <c r="B5" s="40"/>
      <c r="C5" s="40"/>
      <c r="D5" s="40"/>
      <c r="E5" s="40"/>
      <c r="F5" s="40"/>
      <c r="G5" s="40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>
      <c r="A12" s="2" t="s">
        <v>33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>
      <c r="A13" s="2" t="s">
        <v>51</v>
      </c>
      <c r="B13" s="4">
        <v>200</v>
      </c>
      <c r="C13" s="4">
        <v>1.6</v>
      </c>
      <c r="D13" s="4">
        <v>1.03</v>
      </c>
      <c r="E13" s="4">
        <v>3.08</v>
      </c>
      <c r="F13" s="4">
        <v>55.95</v>
      </c>
      <c r="G13" s="8" t="s">
        <v>19</v>
      </c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112</v>
      </c>
      <c r="B15" s="4">
        <v>200</v>
      </c>
      <c r="C15" s="4">
        <v>6.32</v>
      </c>
      <c r="D15" s="4">
        <v>10.49</v>
      </c>
      <c r="E15" s="4">
        <v>38.46</v>
      </c>
      <c r="F15" s="4">
        <v>273.49</v>
      </c>
      <c r="G15" s="8" t="s">
        <v>19</v>
      </c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32</v>
      </c>
      <c r="C17" s="21">
        <f>SUM(C11:C15)</f>
        <v>14.86</v>
      </c>
      <c r="D17" s="21">
        <f t="shared" ref="D17:F17" si="0">SUM(D11:D15)</f>
        <v>26.53</v>
      </c>
      <c r="E17" s="21">
        <f t="shared" si="0"/>
        <v>51.9</v>
      </c>
      <c r="F17" s="21">
        <f t="shared" si="0"/>
        <v>534.87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113</v>
      </c>
      <c r="B22" s="4" t="s">
        <v>114</v>
      </c>
      <c r="C22" s="4">
        <v>6.82</v>
      </c>
      <c r="D22" s="4">
        <v>5.26</v>
      </c>
      <c r="E22" s="4">
        <v>13.99</v>
      </c>
      <c r="F22" s="4">
        <v>130.58000000000001</v>
      </c>
      <c r="G22" s="8" t="s">
        <v>20</v>
      </c>
    </row>
    <row r="23" spans="1:7">
      <c r="A23" s="5" t="s">
        <v>115</v>
      </c>
      <c r="B23" s="28" t="s">
        <v>116</v>
      </c>
      <c r="C23" s="4">
        <v>14.3</v>
      </c>
      <c r="D23" s="4">
        <v>16.079999999999998</v>
      </c>
      <c r="E23" s="4">
        <v>14.87</v>
      </c>
      <c r="F23" s="4">
        <v>261.37</v>
      </c>
      <c r="G23" s="8" t="s">
        <v>29</v>
      </c>
    </row>
    <row r="24" spans="1:7">
      <c r="A24" s="2" t="s">
        <v>117</v>
      </c>
      <c r="B24" s="4">
        <v>200</v>
      </c>
      <c r="C24" s="4">
        <v>4.12</v>
      </c>
      <c r="D24" s="4">
        <v>0.21</v>
      </c>
      <c r="E24" s="4">
        <v>30.49</v>
      </c>
      <c r="F24" s="4">
        <v>140.32</v>
      </c>
      <c r="G24" s="8"/>
    </row>
    <row r="25" spans="1:7">
      <c r="A25" s="2" t="s">
        <v>42</v>
      </c>
      <c r="B25" s="4">
        <v>200</v>
      </c>
      <c r="C25" s="4">
        <v>0.4</v>
      </c>
      <c r="D25" s="4"/>
      <c r="E25" s="4">
        <v>24.8</v>
      </c>
      <c r="F25" s="4">
        <v>104</v>
      </c>
      <c r="G25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32</v>
      </c>
      <c r="C28" s="20">
        <f>SUM(C21:C27)</f>
        <v>30.68</v>
      </c>
      <c r="D28" s="20">
        <f t="shared" ref="D28:F28" si="1">SUM(D21:D27)</f>
        <v>22.63</v>
      </c>
      <c r="E28" s="20">
        <f t="shared" si="1"/>
        <v>119.28</v>
      </c>
      <c r="F28" s="20">
        <f t="shared" si="1"/>
        <v>813.72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50</v>
      </c>
      <c r="B31" s="4">
        <v>50</v>
      </c>
      <c r="C31" s="4">
        <v>2.5</v>
      </c>
      <c r="D31" s="4">
        <v>16.399999999999999</v>
      </c>
      <c r="E31" s="4">
        <v>28.2</v>
      </c>
      <c r="F31" s="4">
        <v>270.5</v>
      </c>
      <c r="G31" s="8" t="s">
        <v>20</v>
      </c>
    </row>
    <row r="32" spans="1:7">
      <c r="A32" s="2" t="s">
        <v>25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10">
      <c r="A33" s="2" t="s">
        <v>27</v>
      </c>
      <c r="B33" s="4">
        <v>200</v>
      </c>
      <c r="C33" s="4"/>
      <c r="D33" s="4"/>
      <c r="E33" s="4">
        <v>7</v>
      </c>
      <c r="F33" s="4">
        <v>28</v>
      </c>
      <c r="G33" s="8"/>
    </row>
    <row r="34" spans="1:10">
      <c r="A34" s="11"/>
      <c r="B34" s="4"/>
      <c r="C34" s="4"/>
      <c r="D34" s="4"/>
      <c r="E34" s="4"/>
      <c r="F34" s="4"/>
      <c r="G34" s="8"/>
    </row>
    <row r="35" spans="1:10">
      <c r="A35" s="2"/>
      <c r="B35" s="18" t="s">
        <v>32</v>
      </c>
      <c r="C35" s="22">
        <f>SUM(C31:C34)</f>
        <v>3.33</v>
      </c>
      <c r="D35" s="22">
        <f t="shared" ref="D35:F35" si="2">SUM(D31:D34)</f>
        <v>16.759999999999998</v>
      </c>
      <c r="E35" s="22">
        <f t="shared" si="2"/>
        <v>47.8</v>
      </c>
      <c r="F35" s="22">
        <f t="shared" si="2"/>
        <v>355.49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24</v>
      </c>
      <c r="B37" s="4" t="s">
        <v>28</v>
      </c>
      <c r="C37" s="4">
        <v>2.76</v>
      </c>
      <c r="D37" s="4">
        <v>0.62</v>
      </c>
      <c r="E37" s="4">
        <v>19.079999999999998</v>
      </c>
      <c r="F37" s="4">
        <v>96.4</v>
      </c>
      <c r="G37" s="6" t="s">
        <v>10</v>
      </c>
    </row>
    <row r="38" spans="1:10">
      <c r="A38" s="2" t="s">
        <v>118</v>
      </c>
      <c r="B38" s="4">
        <v>200</v>
      </c>
      <c r="C38" s="4">
        <v>14.7</v>
      </c>
      <c r="D38" s="4">
        <v>32.6</v>
      </c>
      <c r="E38" s="4">
        <v>11.98</v>
      </c>
      <c r="F38" s="4">
        <v>400.12</v>
      </c>
      <c r="G38" s="8" t="s">
        <v>20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32</v>
      </c>
      <c r="C42" s="23">
        <f>SUM(C37:C41)</f>
        <v>17.740000000000002</v>
      </c>
      <c r="D42" s="23">
        <f>SUM(D37:D41)</f>
        <v>41.47</v>
      </c>
      <c r="E42" s="23">
        <f>SUM(E37:E41)</f>
        <v>38.14</v>
      </c>
      <c r="F42" s="23">
        <f>SUM(F37:F41)</f>
        <v>600.21</v>
      </c>
    </row>
    <row r="43" spans="1:10">
      <c r="C43" s="31"/>
      <c r="D43" s="31"/>
      <c r="E43" s="31"/>
      <c r="F43" s="31"/>
    </row>
    <row r="44" spans="1:10">
      <c r="B44" s="32" t="s">
        <v>32</v>
      </c>
      <c r="C44" s="33">
        <f>C17+C28+C35+C42</f>
        <v>66.61</v>
      </c>
      <c r="D44" s="33">
        <f>D17+D28+D35+D42</f>
        <v>107.38999999999999</v>
      </c>
      <c r="E44" s="33">
        <f>E17+E28+E35+E42</f>
        <v>257.12</v>
      </c>
      <c r="F44" s="33">
        <f>F17+F28+F35+F42</f>
        <v>2304.29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33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 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2017-12-06T07:15:01Z</dcterms:modified>
</cp:coreProperties>
</file>