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Piektdiena (2)" sheetId="13" r:id="rId6"/>
    <sheet name="sestd" sheetId="6" r:id="rId7"/>
    <sheet name="svētd" sheetId="7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F38" i="13"/>
  <c r="E38"/>
  <c r="D38"/>
  <c r="C38"/>
  <c r="F31"/>
  <c r="E31"/>
  <c r="D31"/>
  <c r="C31"/>
  <c r="F25"/>
  <c r="E25"/>
  <c r="D25"/>
  <c r="C25"/>
  <c r="F16"/>
  <c r="F40" s="1"/>
  <c r="E16"/>
  <c r="E40" s="1"/>
  <c r="D16"/>
  <c r="D40" s="1"/>
  <c r="C16"/>
  <c r="C40" s="1"/>
  <c r="C42" i="6"/>
  <c r="D42"/>
  <c r="E42"/>
  <c r="F42"/>
  <c r="D25" i="9"/>
  <c r="E25"/>
  <c r="F25"/>
  <c r="C25"/>
  <c r="D28" i="7"/>
  <c r="E28"/>
  <c r="F28"/>
  <c r="C28"/>
  <c r="F23" i="2"/>
  <c r="E23"/>
  <c r="D23"/>
  <c r="C23"/>
  <c r="D26" i="8"/>
  <c r="E26"/>
  <c r="F26"/>
  <c r="D24" i="1"/>
  <c r="E24"/>
  <c r="F24"/>
  <c r="C26" i="8"/>
  <c r="C24" i="1" l="1"/>
  <c r="D17" i="9"/>
  <c r="D40" s="1"/>
  <c r="E17"/>
  <c r="E40" s="1"/>
  <c r="F17"/>
  <c r="F40" s="1"/>
  <c r="C17"/>
  <c r="C40" s="1"/>
  <c r="D25" i="3"/>
  <c r="E25"/>
  <c r="F25"/>
  <c r="C25"/>
  <c r="D37" i="2"/>
  <c r="E37"/>
  <c r="F37"/>
  <c r="C37"/>
  <c r="D33" i="6"/>
  <c r="E33"/>
  <c r="F33"/>
  <c r="C33"/>
  <c r="F16" i="3"/>
  <c r="F40" s="1"/>
  <c r="E16"/>
  <c r="E40" s="1"/>
  <c r="D16"/>
  <c r="D40" s="1"/>
  <c r="C16"/>
  <c r="C40" s="1"/>
  <c r="D17" i="6"/>
  <c r="E17"/>
  <c r="F17"/>
  <c r="C17"/>
  <c r="D39" i="8"/>
  <c r="E39"/>
  <c r="F39"/>
  <c r="C39"/>
  <c r="D31" i="1"/>
  <c r="E31"/>
  <c r="F31"/>
  <c r="C31"/>
  <c r="C16" i="8"/>
  <c r="D16"/>
  <c r="E16"/>
  <c r="F16"/>
  <c r="D40" i="1"/>
  <c r="E40"/>
  <c r="C40"/>
  <c r="D35" i="7"/>
  <c r="E35"/>
  <c r="F35"/>
  <c r="C35"/>
  <c r="D27" i="6"/>
  <c r="E27"/>
  <c r="F27"/>
  <c r="C27"/>
  <c r="D38" i="9"/>
  <c r="E38"/>
  <c r="F38"/>
  <c r="C38"/>
  <c r="D14" i="2"/>
  <c r="E14"/>
  <c r="F14"/>
  <c r="C14"/>
  <c r="D40" i="6"/>
  <c r="E40"/>
  <c r="F40"/>
  <c r="C40"/>
  <c r="D43" i="7"/>
  <c r="E43"/>
  <c r="F43"/>
  <c r="C43"/>
  <c r="D30" i="9"/>
  <c r="E30"/>
  <c r="F30"/>
  <c r="C30"/>
  <c r="D29" i="2"/>
  <c r="E29"/>
  <c r="F29"/>
  <c r="C29"/>
  <c r="D31" i="8"/>
  <c r="E31"/>
  <c r="F31"/>
  <c r="C31"/>
  <c r="D17" i="7"/>
  <c r="D45" s="1"/>
  <c r="E17"/>
  <c r="E45" s="1"/>
  <c r="F17"/>
  <c r="F45" s="1"/>
  <c r="C17"/>
  <c r="C45" s="1"/>
  <c r="E14" i="1"/>
  <c r="E42" s="1"/>
  <c r="F14"/>
  <c r="D14"/>
  <c r="D42" s="1"/>
  <c r="C14"/>
  <c r="F40"/>
  <c r="F41" i="8" l="1"/>
  <c r="D41"/>
  <c r="E41"/>
  <c r="C41"/>
  <c r="F39" i="2"/>
  <c r="D39"/>
  <c r="C39"/>
  <c r="E39"/>
  <c r="F42" i="1"/>
  <c r="C42"/>
</calcChain>
</file>

<file path=xl/sharedStrings.xml><?xml version="1.0" encoding="utf-8"?>
<sst xmlns="http://schemas.openxmlformats.org/spreadsheetml/2006/main" count="448" uniqueCount="116">
  <si>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</si>
  <si>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</si>
  <si>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</si>
  <si>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</si>
  <si>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</si>
  <si>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</si>
  <si>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</si>
  <si>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</si>
  <si>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</si>
  <si>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</si>
  <si>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</si>
  <si>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</si>
  <si>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</si>
  <si>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</si>
  <si>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</si>
  <si>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</si>
  <si>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</si>
  <si>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</si>
  <si>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</si>
  <si>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</si>
  <si>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</si>
  <si>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</si>
  <si>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</si>
  <si>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</si>
  <si>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</si>
  <si>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</si>
  <si>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</si>
  <si>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</si>
  <si>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</si>
  <si>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</si>
  <si>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</si>
  <si>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</si>
  <si>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</si>
  <si>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</si>
  <si>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</si>
  <si>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150/20</t>
  </si>
  <si>
    <t>Kakao ar pienu</t>
  </si>
  <si>
    <t>Piens</t>
  </si>
  <si>
    <t>Biezpiena sieriņš Mazulis</t>
  </si>
  <si>
    <t>Baltmaize ar kausētu sieru</t>
  </si>
  <si>
    <t>40/30</t>
  </si>
  <si>
    <t>Citronu  kompots</t>
  </si>
  <si>
    <t>Omlete ar sieru</t>
  </si>
  <si>
    <t>A3;A7</t>
  </si>
  <si>
    <t>Zalie zirnīši konservēti</t>
  </si>
  <si>
    <t>Rauga pankūkas ar āboliem</t>
  </si>
  <si>
    <t xml:space="preserve">Vafeles </t>
  </si>
  <si>
    <t>Svaigi gurķi</t>
  </si>
  <si>
    <t>Mannas biezputra ar džemu</t>
  </si>
  <si>
    <t>Ceptie kartupeļi</t>
  </si>
  <si>
    <t>Kopā(1-4kl):</t>
  </si>
  <si>
    <t>Vārīti makaroni</t>
  </si>
  <si>
    <t>Kompots ar plūmem</t>
  </si>
  <si>
    <t>Grīķu biezputra ar sviestu</t>
  </si>
  <si>
    <t>Svaigi tomati</t>
  </si>
  <si>
    <t>Sula</t>
  </si>
  <si>
    <t>250/12,5/5</t>
  </si>
  <si>
    <t>Svaigu kāpostu zupa ar krēj., gaļu</t>
  </si>
  <si>
    <t>Sestdiena  2017.g.11. novembris</t>
  </si>
  <si>
    <t>Svētdiena  2017.g. 12. novembris</t>
  </si>
  <si>
    <t xml:space="preserve">Burkānu salāti ar ķiplokiem </t>
  </si>
  <si>
    <t>Prosas biezputra ar sviestu</t>
  </si>
  <si>
    <t>Dārzeņu vinigrets</t>
  </si>
  <si>
    <t>Siļku fileja</t>
  </si>
  <si>
    <t>A4</t>
  </si>
  <si>
    <t>Marinēti gurķi</t>
  </si>
  <si>
    <t>Ceptā zivs</t>
  </si>
  <si>
    <t>A1;A4</t>
  </si>
  <si>
    <t>Karstmaize ar biezpienu</t>
  </si>
  <si>
    <t>Gaļas salāti ar liellopu gaļu</t>
  </si>
  <si>
    <t>Kafija ar pienu</t>
  </si>
  <si>
    <t>Kviešu pārslu ar sviestu</t>
  </si>
  <si>
    <t>Piena zupa ar makaroniem</t>
  </si>
  <si>
    <t>Šnicele dabiskā cūkgaļas</t>
  </si>
  <si>
    <t>91g</t>
  </si>
  <si>
    <t>Sulas dzēriens</t>
  </si>
  <si>
    <t>Pildīti kartupeļi</t>
  </si>
  <si>
    <t>Zirņu zupa ar gaļu</t>
  </si>
  <si>
    <t>Tefteļi liellopu</t>
  </si>
  <si>
    <t>Krējuma mērce ar tom.,sīpoliem</t>
  </si>
  <si>
    <t>Bumbieru  kompots</t>
  </si>
  <si>
    <t>Baltmaize ar medu</t>
  </si>
  <si>
    <t>40/20</t>
  </si>
  <si>
    <t>Ceptas aknas</t>
  </si>
  <si>
    <t xml:space="preserve">Dārzeņu salāti </t>
  </si>
  <si>
    <t>Piektdiena  2017.g. 17. novembris</t>
  </si>
  <si>
    <t>Ceturtdiena  2017.g.16. novembris</t>
  </si>
  <si>
    <t>Trešdiena  2017.g. 15. novembris</t>
  </si>
  <si>
    <t>Otrdiena  2017.g. 14. novembris</t>
  </si>
  <si>
    <t>Pirmdiena  2017.g. 13. novembris</t>
  </si>
  <si>
    <t>Borščs ar pūpiņām, gaļu</t>
  </si>
  <si>
    <t>Mājas cepetis (sautējums)</t>
  </si>
  <si>
    <t>100/200</t>
  </si>
  <si>
    <t>Maizīte roziņu</t>
  </si>
  <si>
    <t xml:space="preserve">Plānas pankūkas. ar biezpienu </t>
  </si>
  <si>
    <t>Kotlete Sevišķā</t>
  </si>
  <si>
    <t>Pīrādziņī ar āboliem</t>
  </si>
  <si>
    <t>Biezpiens ar krēj., cukuru,rozīn.</t>
  </si>
  <si>
    <t>150/30/3</t>
  </si>
  <si>
    <t>Rīsu zupa ar gaļas frikadēlēm</t>
  </si>
  <si>
    <t>250/17,5</t>
  </si>
  <si>
    <t>Vistas fileja dārzeņu mērcē</t>
  </si>
  <si>
    <t>100/75</t>
  </si>
  <si>
    <t>Svaigu kāpostu salāti ar burkānu un eļļu</t>
  </si>
  <si>
    <t>Ābolu kompots</t>
  </si>
  <si>
    <t>Bulciņa ar kanēli</t>
  </si>
  <si>
    <t>Vārīti griķi</t>
  </si>
  <si>
    <t>Aknu kotlete</t>
  </si>
  <si>
    <t>Kartupeļu zupa ar makaroniem, gaļu</t>
  </si>
  <si>
    <t>Cūkgaļas un sk.kāp.sautējums</t>
  </si>
  <si>
    <t>75/150/100</t>
  </si>
  <si>
    <t>Kompots ar ogam</t>
  </si>
  <si>
    <t>Makaronu cacepums ar gaļu</t>
  </si>
  <si>
    <t>235/5</t>
  </si>
  <si>
    <t>Rasoļņiks ar gaļu</t>
  </si>
  <si>
    <t>Dārzeņu salāti ar puķu kāpostiem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</si>
</sst>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1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0" fillId="0" borderId="0" xfId="0" applyFill="1" applyBorder="1"/>
    <xf numFmtId="0" fontId="3" fillId="3" borderId="0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opLeftCell="A28" workbookViewId="0">
      <selection activeCell="A12" sqref="A12:G1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0" t="s">
        <v>89</v>
      </c>
      <c r="B4" s="40"/>
      <c r="C4" s="40"/>
      <c r="D4" s="40"/>
      <c r="E4" s="40"/>
      <c r="F4" s="40"/>
      <c r="G4" s="40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33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61</v>
      </c>
      <c r="B11" s="4" t="s">
        <v>31</v>
      </c>
      <c r="C11" s="4">
        <v>8.15</v>
      </c>
      <c r="D11" s="4">
        <v>11.7</v>
      </c>
      <c r="E11" s="4">
        <v>45.53</v>
      </c>
      <c r="F11" s="4">
        <v>320.02</v>
      </c>
      <c r="G11" s="8" t="s">
        <v>20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32</v>
      </c>
      <c r="C14" s="17">
        <f>SUM(C9:C13)</f>
        <v>15.089999999999998</v>
      </c>
      <c r="D14" s="17">
        <f>SUM(D9:D13)</f>
        <v>26.71</v>
      </c>
      <c r="E14" s="17">
        <f>SUM(E9:E13)</f>
        <v>62.89</v>
      </c>
      <c r="F14" s="17">
        <f>SUM(F9:F13)</f>
        <v>553.45000000000005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90</v>
      </c>
      <c r="B18" s="4" t="s">
        <v>56</v>
      </c>
      <c r="C18" s="4">
        <v>7.1</v>
      </c>
      <c r="D18" s="4">
        <v>7.29</v>
      </c>
      <c r="E18" s="4">
        <v>13.09</v>
      </c>
      <c r="F18" s="4">
        <v>147.06</v>
      </c>
      <c r="G18" s="8"/>
    </row>
    <row r="19" spans="1:7">
      <c r="A19" s="2" t="s">
        <v>91</v>
      </c>
      <c r="B19" s="4" t="s">
        <v>92</v>
      </c>
      <c r="C19" s="4">
        <v>37.200000000000003</v>
      </c>
      <c r="D19" s="4">
        <v>14.12</v>
      </c>
      <c r="E19" s="4">
        <v>33.32</v>
      </c>
      <c r="F19" s="4">
        <v>409.12</v>
      </c>
      <c r="G19" s="8" t="s">
        <v>10</v>
      </c>
    </row>
    <row r="20" spans="1:7">
      <c r="A20" s="2" t="s">
        <v>65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7">
      <c r="A21" s="2" t="s">
        <v>52</v>
      </c>
      <c r="B21" s="4">
        <v>200</v>
      </c>
      <c r="C21" s="4">
        <v>0.35</v>
      </c>
      <c r="D21" s="4">
        <v>0.09</v>
      </c>
      <c r="E21" s="4">
        <v>14.11</v>
      </c>
      <c r="F21" s="4">
        <v>58.63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50</v>
      </c>
      <c r="C24" s="19">
        <f>C17+C18+C19+C20+C21+C22+C23</f>
        <v>50.040000000000006</v>
      </c>
      <c r="D24" s="19">
        <f t="shared" ref="D24:F24" si="0">D17+D18+D19+D20+D21+D22+D23</f>
        <v>22.73</v>
      </c>
      <c r="E24" s="19">
        <f t="shared" si="0"/>
        <v>97.199999999999989</v>
      </c>
      <c r="F24" s="19">
        <f t="shared" si="0"/>
        <v>801.76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 t="s">
        <v>93</v>
      </c>
      <c r="B28" s="4">
        <v>50</v>
      </c>
      <c r="C28" s="4">
        <v>3.52</v>
      </c>
      <c r="D28" s="4">
        <v>4.67</v>
      </c>
      <c r="E28" s="4">
        <v>27.76</v>
      </c>
      <c r="F28" s="4">
        <v>166.54</v>
      </c>
      <c r="G28" s="8" t="s">
        <v>22</v>
      </c>
    </row>
    <row r="29" spans="1:7">
      <c r="A29" s="2" t="s">
        <v>36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20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8" t="s">
        <v>32</v>
      </c>
      <c r="C31" s="19">
        <f>SUM(C27:C30)</f>
        <v>6.32</v>
      </c>
      <c r="D31" s="19">
        <f t="shared" ref="D31:F31" si="1">SUM(D27:D30)</f>
        <v>6.67</v>
      </c>
      <c r="E31" s="19">
        <f t="shared" si="1"/>
        <v>32.47</v>
      </c>
      <c r="F31" s="19">
        <f t="shared" si="1"/>
        <v>242.54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26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94</v>
      </c>
      <c r="B35" s="4" t="s">
        <v>34</v>
      </c>
      <c r="C35" s="4">
        <v>29.88</v>
      </c>
      <c r="D35" s="4">
        <v>25.75</v>
      </c>
      <c r="E35" s="4">
        <v>57.48</v>
      </c>
      <c r="F35" s="4">
        <v>581.20000000000005</v>
      </c>
      <c r="G35" s="8" t="s">
        <v>22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23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19">
        <f>SUM(C34:C39)</f>
        <v>31.8</v>
      </c>
      <c r="D40" s="19">
        <f t="shared" ref="D40:F40" si="2">SUM(D34:D39)</f>
        <v>34.42</v>
      </c>
      <c r="E40" s="19">
        <f t="shared" si="2"/>
        <v>74.839999999999989</v>
      </c>
      <c r="F40" s="19">
        <f t="shared" si="2"/>
        <v>737.49</v>
      </c>
      <c r="G40" s="8"/>
    </row>
    <row r="42" spans="1:7">
      <c r="B42" s="36" t="s">
        <v>32</v>
      </c>
      <c r="C42" s="37">
        <f t="shared" ref="C42:E42" si="3">C14+C24+C31+C40</f>
        <v>103.25000000000001</v>
      </c>
      <c r="D42" s="37">
        <f t="shared" si="3"/>
        <v>90.53</v>
      </c>
      <c r="E42" s="37">
        <f t="shared" si="3"/>
        <v>267.39999999999998</v>
      </c>
      <c r="F42" s="37">
        <f>F14+F24+F31+F40</f>
        <v>2335.2399999999998</v>
      </c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7" workbookViewId="0">
      <selection activeCell="L22" sqref="L22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88</v>
      </c>
      <c r="B4" s="41"/>
      <c r="C4" s="41"/>
      <c r="D4" s="41"/>
      <c r="E4" s="41"/>
      <c r="F4" s="41"/>
      <c r="G4" s="41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48</v>
      </c>
      <c r="B10" s="4" t="s">
        <v>34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19</v>
      </c>
    </row>
    <row r="11" spans="1:9">
      <c r="A11" s="2" t="s">
        <v>38</v>
      </c>
      <c r="B11" s="4">
        <v>40</v>
      </c>
      <c r="C11" s="4">
        <v>6.04</v>
      </c>
      <c r="D11" s="4">
        <v>9.0399999999999991</v>
      </c>
      <c r="E11" s="4">
        <v>9.8800000000000008</v>
      </c>
      <c r="F11" s="4">
        <v>147.19999999999999</v>
      </c>
      <c r="G11" s="8" t="s">
        <v>20</v>
      </c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10.909999999999998</v>
      </c>
      <c r="D14" s="20">
        <f t="shared" ref="D14:F14" si="0">SUM(D9:D13)</f>
        <v>20.13</v>
      </c>
      <c r="E14" s="20">
        <f t="shared" si="0"/>
        <v>71.679999999999993</v>
      </c>
      <c r="F14" s="20">
        <f t="shared" si="0"/>
        <v>514.82999999999993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57</v>
      </c>
      <c r="B18" s="4" t="s">
        <v>56</v>
      </c>
      <c r="C18" s="4">
        <v>5.37</v>
      </c>
      <c r="D18" s="4">
        <v>5.8</v>
      </c>
      <c r="E18" s="4">
        <v>8.09</v>
      </c>
      <c r="F18" s="4">
        <v>124.74</v>
      </c>
      <c r="G18" s="8" t="s">
        <v>20</v>
      </c>
    </row>
    <row r="19" spans="1:7">
      <c r="A19" s="2" t="s">
        <v>95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29</v>
      </c>
    </row>
    <row r="20" spans="1:7">
      <c r="A20" s="2" t="s">
        <v>51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19</v>
      </c>
    </row>
    <row r="21" spans="1:7">
      <c r="A21" s="2" t="s">
        <v>60</v>
      </c>
      <c r="B21" s="4">
        <v>50</v>
      </c>
      <c r="C21" s="4">
        <v>0.49</v>
      </c>
      <c r="D21" s="4">
        <v>1.84</v>
      </c>
      <c r="E21" s="4">
        <v>2.41</v>
      </c>
      <c r="F21" s="4">
        <v>28.16</v>
      </c>
      <c r="G21" s="8"/>
    </row>
    <row r="22" spans="1:7">
      <c r="A22" s="2" t="s">
        <v>41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7">
      <c r="A23" s="2"/>
      <c r="B23" s="18" t="s">
        <v>50</v>
      </c>
      <c r="C23" s="20">
        <f>C17+C18+C19+C20+C21+C22</f>
        <v>32.15</v>
      </c>
      <c r="D23" s="20">
        <f t="shared" ref="D23:F23" si="1">D17+D18+D19+D20+D21+D22</f>
        <v>33.97</v>
      </c>
      <c r="E23" s="20">
        <f t="shared" si="1"/>
        <v>101.54</v>
      </c>
      <c r="F23" s="20">
        <f t="shared" si="1"/>
        <v>866.18999999999994</v>
      </c>
      <c r="G23" s="8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96</v>
      </c>
      <c r="B26" s="4">
        <v>70</v>
      </c>
      <c r="C26" s="4">
        <v>4.3</v>
      </c>
      <c r="D26" s="4">
        <v>1.84</v>
      </c>
      <c r="E26" s="4">
        <v>33.130000000000003</v>
      </c>
      <c r="F26" s="4">
        <v>166.2</v>
      </c>
      <c r="G26" s="8" t="s">
        <v>22</v>
      </c>
    </row>
    <row r="27" spans="1:7">
      <c r="A27" s="2" t="s">
        <v>37</v>
      </c>
      <c r="B27" s="4">
        <v>200</v>
      </c>
      <c r="C27" s="4">
        <v>5.6</v>
      </c>
      <c r="D27" s="4">
        <v>4</v>
      </c>
      <c r="E27" s="4">
        <v>9.4</v>
      </c>
      <c r="F27" s="4">
        <v>96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18" t="s">
        <v>32</v>
      </c>
      <c r="C29" s="20">
        <f>SUM(C26:C28)</f>
        <v>9.8999999999999986</v>
      </c>
      <c r="D29" s="20">
        <f t="shared" ref="D29:F29" si="2">SUM(D26:D28)</f>
        <v>5.84</v>
      </c>
      <c r="E29" s="20">
        <f t="shared" si="2"/>
        <v>42.53</v>
      </c>
      <c r="F29" s="20">
        <f t="shared" si="2"/>
        <v>262.2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62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63</v>
      </c>
      <c r="B36" s="28">
        <v>50</v>
      </c>
      <c r="C36" s="28">
        <v>8.75</v>
      </c>
      <c r="D36" s="28">
        <v>23</v>
      </c>
      <c r="E36" s="28">
        <v>1.2E-2</v>
      </c>
      <c r="F36" s="28">
        <v>190</v>
      </c>
      <c r="G36" s="6" t="s">
        <v>64</v>
      </c>
    </row>
    <row r="37" spans="1:7">
      <c r="A37" s="2"/>
      <c r="B37" s="18" t="s">
        <v>32</v>
      </c>
      <c r="C37" s="20">
        <f>SUM(C32:C36)</f>
        <v>14.57</v>
      </c>
      <c r="D37" s="20">
        <f>SUM(D32:D36)</f>
        <v>50.93</v>
      </c>
      <c r="E37" s="20">
        <f>SUM(E32:E36)</f>
        <v>37.831999999999994</v>
      </c>
      <c r="F37" s="20">
        <f>SUM(F32:F36)</f>
        <v>619.30999999999995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36" t="s">
        <v>32</v>
      </c>
      <c r="C39" s="37">
        <f t="shared" ref="C39:E39" si="3">C14+C23+C29+C37</f>
        <v>67.53</v>
      </c>
      <c r="D39" s="37">
        <f t="shared" si="3"/>
        <v>110.87</v>
      </c>
      <c r="E39" s="37">
        <f t="shared" si="3"/>
        <v>253.58199999999999</v>
      </c>
      <c r="F39" s="37">
        <f>F14+F23+F29+F37</f>
        <v>2262.5299999999997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0" workbookViewId="0">
      <selection activeCell="A33" sqref="A33:G33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9" t="s">
        <v>0</v>
      </c>
      <c r="B1" s="39"/>
      <c r="C1" s="39"/>
      <c r="D1" s="39"/>
      <c r="E1" s="39"/>
      <c r="F1" s="39"/>
      <c r="G1" s="39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40" t="s">
        <v>87</v>
      </c>
      <c r="B5" s="41"/>
      <c r="C5" s="41"/>
      <c r="D5" s="41"/>
      <c r="E5" s="41"/>
      <c r="F5" s="41"/>
      <c r="G5" s="41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97</v>
      </c>
      <c r="B12" s="4" t="s">
        <v>98</v>
      </c>
      <c r="C12" s="4">
        <v>28.58</v>
      </c>
      <c r="D12" s="4">
        <v>13.65</v>
      </c>
      <c r="E12" s="4">
        <v>14.69</v>
      </c>
      <c r="F12" s="4">
        <v>295.91000000000003</v>
      </c>
      <c r="G12" s="8" t="s">
        <v>20</v>
      </c>
    </row>
    <row r="13" spans="1:11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35.519999999999996</v>
      </c>
      <c r="D16" s="20">
        <f t="shared" si="0"/>
        <v>28.66</v>
      </c>
      <c r="E16" s="20">
        <f t="shared" si="0"/>
        <v>32.049999999999997</v>
      </c>
      <c r="F16" s="20">
        <f>SUM(F11:F15)</f>
        <v>529.34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99</v>
      </c>
      <c r="B20" s="4" t="s">
        <v>100</v>
      </c>
      <c r="C20" s="4">
        <v>5.14</v>
      </c>
      <c r="D20" s="4">
        <v>6.21</v>
      </c>
      <c r="E20" s="4">
        <v>13.5</v>
      </c>
      <c r="F20" s="4">
        <v>122.25</v>
      </c>
      <c r="G20" s="8"/>
    </row>
    <row r="21" spans="1:8">
      <c r="A21" s="2" t="s">
        <v>101</v>
      </c>
      <c r="B21" s="4" t="s">
        <v>102</v>
      </c>
      <c r="C21" s="4">
        <v>34</v>
      </c>
      <c r="D21" s="4">
        <v>9.9</v>
      </c>
      <c r="E21" s="4">
        <v>3.75</v>
      </c>
      <c r="F21" s="4">
        <v>237.06</v>
      </c>
      <c r="G21" s="8" t="s">
        <v>19</v>
      </c>
    </row>
    <row r="22" spans="1:8">
      <c r="A22" s="2" t="s">
        <v>30</v>
      </c>
      <c r="B22" s="4">
        <v>200</v>
      </c>
      <c r="C22" s="4">
        <v>4.3600000000000003</v>
      </c>
      <c r="D22" s="4">
        <v>4.91</v>
      </c>
      <c r="E22" s="4">
        <v>27.35</v>
      </c>
      <c r="F22" s="4">
        <v>171.01</v>
      </c>
      <c r="G22" s="8" t="s">
        <v>20</v>
      </c>
    </row>
    <row r="23" spans="1:8">
      <c r="A23" s="2" t="s">
        <v>103</v>
      </c>
      <c r="B23" s="4">
        <v>50</v>
      </c>
      <c r="C23" s="4">
        <v>0.61</v>
      </c>
      <c r="D23" s="4">
        <v>2.39</v>
      </c>
      <c r="E23" s="4">
        <v>4.42</v>
      </c>
      <c r="F23" s="4">
        <v>41.63</v>
      </c>
      <c r="G23" s="8"/>
    </row>
    <row r="24" spans="1:8">
      <c r="A24" s="2" t="s">
        <v>104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50</v>
      </c>
      <c r="C26" s="20">
        <f>C19+C20+C21+C22+C23+C24</f>
        <v>49.23</v>
      </c>
      <c r="D26" s="20">
        <f t="shared" ref="D26:F26" si="1">D19+D20+D21+D22+D23+D24</f>
        <v>24.650000000000002</v>
      </c>
      <c r="E26" s="20">
        <f t="shared" si="1"/>
        <v>93.110000000000014</v>
      </c>
      <c r="F26" s="20">
        <f t="shared" si="1"/>
        <v>787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105</v>
      </c>
      <c r="B28" s="4">
        <v>50</v>
      </c>
      <c r="C28" s="4">
        <v>4.68</v>
      </c>
      <c r="D28" s="4">
        <v>7.89</v>
      </c>
      <c r="E28" s="4">
        <v>30.63</v>
      </c>
      <c r="F28" s="4">
        <v>212.26</v>
      </c>
      <c r="G28" s="8" t="s">
        <v>22</v>
      </c>
    </row>
    <row r="29" spans="1:8">
      <c r="A29" s="11" t="s">
        <v>27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8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8">
      <c r="A31" s="2"/>
      <c r="B31" s="18" t="s">
        <v>32</v>
      </c>
      <c r="C31" s="20">
        <f>SUM(C28:C30)</f>
        <v>5.51</v>
      </c>
      <c r="D31" s="20">
        <f t="shared" ref="D31:F31" si="2">SUM(D28:D30)</f>
        <v>8.25</v>
      </c>
      <c r="E31" s="20">
        <f t="shared" si="2"/>
        <v>50.23</v>
      </c>
      <c r="F31" s="20">
        <f t="shared" si="2"/>
        <v>297.25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106</v>
      </c>
      <c r="B34" s="4">
        <v>150</v>
      </c>
      <c r="C34" s="4">
        <v>9.11</v>
      </c>
      <c r="D34" s="4">
        <v>6.95</v>
      </c>
      <c r="E34" s="4">
        <v>49.37</v>
      </c>
      <c r="F34" s="4">
        <v>296.14999999999998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107</v>
      </c>
      <c r="B37" s="4">
        <v>100</v>
      </c>
      <c r="C37" s="4">
        <v>18.61</v>
      </c>
      <c r="D37" s="4">
        <v>9.85</v>
      </c>
      <c r="E37" s="4">
        <v>5.0599999999999996</v>
      </c>
      <c r="F37" s="4">
        <v>183.28</v>
      </c>
      <c r="G37" s="8" t="s">
        <v>29</v>
      </c>
    </row>
    <row r="38" spans="1:7">
      <c r="A38" s="2" t="s">
        <v>47</v>
      </c>
      <c r="B38" s="4">
        <v>30</v>
      </c>
      <c r="C38" s="4">
        <v>0.24</v>
      </c>
      <c r="D38" s="4"/>
      <c r="E38" s="4">
        <v>0.84</v>
      </c>
      <c r="F38" s="4">
        <v>4.5</v>
      </c>
      <c r="G38" s="8"/>
    </row>
    <row r="39" spans="1:7">
      <c r="A39" s="2"/>
      <c r="B39" s="18" t="s">
        <v>32</v>
      </c>
      <c r="C39" s="20">
        <f>SUM(C33:C38)</f>
        <v>30.999999999999996</v>
      </c>
      <c r="D39" s="20">
        <f t="shared" ref="D39:F39" si="3">SUM(D33:D38)</f>
        <v>25.67</v>
      </c>
      <c r="E39" s="20">
        <f t="shared" si="3"/>
        <v>81.429999999999993</v>
      </c>
      <c r="F39" s="20">
        <f t="shared" si="3"/>
        <v>684.02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36" t="s">
        <v>32</v>
      </c>
      <c r="C41" s="37">
        <f t="shared" ref="C41:E41" si="4">C16+C26+C31+C39</f>
        <v>121.26</v>
      </c>
      <c r="D41" s="37">
        <f t="shared" si="4"/>
        <v>87.23</v>
      </c>
      <c r="E41" s="37">
        <f t="shared" si="4"/>
        <v>256.82</v>
      </c>
      <c r="F41" s="37">
        <f>F16+F26+F31+F39</f>
        <v>2297.61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topLeftCell="A13" workbookViewId="0">
      <selection activeCell="A35" sqref="A35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9" t="s">
        <v>0</v>
      </c>
      <c r="B1" s="39"/>
      <c r="C1" s="39"/>
      <c r="D1" s="39"/>
      <c r="E1" s="39"/>
      <c r="F1" s="39"/>
      <c r="G1" s="39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40" t="s">
        <v>86</v>
      </c>
      <c r="B5" s="41"/>
      <c r="C5" s="41"/>
      <c r="D5" s="41"/>
      <c r="E5" s="41"/>
      <c r="F5" s="41"/>
      <c r="G5" s="41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>
      <c r="A12" s="2" t="s">
        <v>42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43</v>
      </c>
    </row>
    <row r="13" spans="1:17">
      <c r="A13" s="2" t="s">
        <v>44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17">
      <c r="A14" s="2" t="s">
        <v>36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7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22.17</v>
      </c>
      <c r="D17" s="20">
        <f t="shared" ref="D17:F17" si="0">SUM(D11:D16)</f>
        <v>29.81</v>
      </c>
      <c r="E17" s="20">
        <f t="shared" si="0"/>
        <v>29.589999999999996</v>
      </c>
      <c r="F17" s="20">
        <f t="shared" si="0"/>
        <v>508.83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108</v>
      </c>
      <c r="B21" s="4" t="s">
        <v>56</v>
      </c>
      <c r="C21" s="4">
        <v>6.39</v>
      </c>
      <c r="D21" s="4">
        <v>5.01</v>
      </c>
      <c r="E21" s="4">
        <v>19.170000000000002</v>
      </c>
      <c r="F21" s="4">
        <v>148.4</v>
      </c>
      <c r="G21" s="8" t="s">
        <v>19</v>
      </c>
    </row>
    <row r="22" spans="1:17">
      <c r="A22" s="2" t="s">
        <v>109</v>
      </c>
      <c r="B22" s="4" t="s">
        <v>110</v>
      </c>
      <c r="C22" s="4">
        <v>20.7</v>
      </c>
      <c r="D22" s="4">
        <v>39.700000000000003</v>
      </c>
      <c r="E22" s="4">
        <v>19.11</v>
      </c>
      <c r="F22" s="4">
        <v>516.34</v>
      </c>
      <c r="G22" s="8"/>
    </row>
    <row r="23" spans="1:17">
      <c r="A23" s="2" t="s">
        <v>111</v>
      </c>
      <c r="B23" s="4">
        <v>200</v>
      </c>
      <c r="C23" s="4">
        <v>0.21</v>
      </c>
      <c r="D23" s="4">
        <v>0.15</v>
      </c>
      <c r="E23" s="4">
        <v>0.15</v>
      </c>
      <c r="F23" s="4">
        <v>58.59</v>
      </c>
      <c r="G23" s="8"/>
    </row>
    <row r="24" spans="1:17">
      <c r="A24" s="2"/>
      <c r="B24" s="4"/>
      <c r="C24" s="4"/>
      <c r="D24" s="4"/>
      <c r="E24" s="4"/>
      <c r="F24" s="4"/>
      <c r="G24" s="8"/>
    </row>
    <row r="25" spans="1:17">
      <c r="A25" s="2"/>
      <c r="B25" s="18" t="s">
        <v>50</v>
      </c>
      <c r="C25" s="20">
        <f>C20+C21+C22+C23+C24</f>
        <v>32.339999999999996</v>
      </c>
      <c r="D25" s="20">
        <f t="shared" ref="D25:F25" si="1">D20+D21+D22+D23+D24</f>
        <v>45.940000000000005</v>
      </c>
      <c r="E25" s="20">
        <f t="shared" si="1"/>
        <v>73.56</v>
      </c>
      <c r="F25" s="20">
        <f t="shared" si="1"/>
        <v>900.78000000000009</v>
      </c>
      <c r="G25" s="8"/>
    </row>
    <row r="26" spans="1:17" ht="15.75">
      <c r="A26" s="9" t="s">
        <v>3</v>
      </c>
      <c r="C26" s="7"/>
      <c r="D26" s="7"/>
      <c r="E26" s="7"/>
      <c r="F26" s="7"/>
      <c r="G26" s="7"/>
    </row>
    <row r="27" spans="1:17">
      <c r="A27" s="2"/>
      <c r="B27" s="4"/>
      <c r="C27" s="4"/>
      <c r="D27" s="4"/>
      <c r="E27" s="4"/>
      <c r="F27" s="4"/>
      <c r="G27" s="8"/>
    </row>
    <row r="28" spans="1:17">
      <c r="A28" s="2" t="s">
        <v>37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20</v>
      </c>
    </row>
    <row r="29" spans="1:17">
      <c r="A29" s="2" t="s">
        <v>39</v>
      </c>
      <c r="B29" s="4" t="s">
        <v>40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17">
      <c r="A30" s="2"/>
      <c r="B30" s="18" t="s">
        <v>32</v>
      </c>
      <c r="C30" s="20">
        <f>C27+C28+C29</f>
        <v>13.25</v>
      </c>
      <c r="D30" s="20">
        <f t="shared" ref="D30:F30" si="2">D27+D28+D29</f>
        <v>9.629999999999999</v>
      </c>
      <c r="E30" s="20">
        <f t="shared" si="2"/>
        <v>33.75</v>
      </c>
      <c r="F30" s="20">
        <f t="shared" si="2"/>
        <v>277.43</v>
      </c>
      <c r="G30" s="8"/>
    </row>
    <row r="31" spans="1:17" ht="15.75">
      <c r="A31" s="9" t="s">
        <v>4</v>
      </c>
      <c r="C31" s="7"/>
      <c r="D31" s="7"/>
      <c r="E31" s="7"/>
      <c r="F31" s="7"/>
      <c r="G31" s="7"/>
    </row>
    <row r="32" spans="1:17">
      <c r="A32" s="2" t="s">
        <v>26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10</v>
      </c>
    </row>
    <row r="33" spans="1:7">
      <c r="A33" s="2" t="s">
        <v>45</v>
      </c>
      <c r="B33" s="4" t="s">
        <v>35</v>
      </c>
      <c r="C33" s="4">
        <v>11.42</v>
      </c>
      <c r="D33" s="4">
        <v>13.89</v>
      </c>
      <c r="E33" s="4">
        <v>62.88</v>
      </c>
      <c r="F33" s="4">
        <v>422.19</v>
      </c>
      <c r="G33" s="8" t="s">
        <v>22</v>
      </c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B38" s="18" t="s">
        <v>32</v>
      </c>
      <c r="C38" s="20">
        <f>C32+C33+C34+C35+C36+C37</f>
        <v>13.34</v>
      </c>
      <c r="D38" s="20">
        <f t="shared" ref="D38:F38" si="3">D32+D33+D34+D35+D36+D37</f>
        <v>22.560000000000002</v>
      </c>
      <c r="E38" s="20">
        <f t="shared" si="3"/>
        <v>80.239999999999995</v>
      </c>
      <c r="F38" s="20">
        <f t="shared" si="3"/>
        <v>578.48</v>
      </c>
    </row>
    <row r="40" spans="1:7">
      <c r="B40" s="36" t="s">
        <v>32</v>
      </c>
      <c r="C40" s="37">
        <f t="shared" ref="C40:E40" si="4">C17+C25+C30+C38</f>
        <v>81.099999999999994</v>
      </c>
      <c r="D40" s="37">
        <f t="shared" si="4"/>
        <v>107.94</v>
      </c>
      <c r="E40" s="37">
        <f t="shared" si="4"/>
        <v>217.14</v>
      </c>
      <c r="F40" s="37">
        <f>F17+F25+F30+F38</f>
        <v>2265.5200000000004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4" workbookViewId="0">
      <selection activeCell="H36" sqref="H36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0" t="s">
        <v>85</v>
      </c>
      <c r="B5" s="41"/>
      <c r="C5" s="41"/>
      <c r="D5" s="41"/>
      <c r="E5" s="41"/>
      <c r="F5" s="41"/>
      <c r="G5" s="41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112</v>
      </c>
      <c r="B12" s="4" t="s">
        <v>113</v>
      </c>
      <c r="C12" s="4">
        <v>22.64</v>
      </c>
      <c r="D12" s="4">
        <v>14.3</v>
      </c>
      <c r="E12" s="4">
        <v>49.03</v>
      </c>
      <c r="F12" s="4">
        <v>414.88</v>
      </c>
      <c r="G12" s="8" t="s">
        <v>10</v>
      </c>
    </row>
    <row r="13" spans="1:9">
      <c r="A13" s="2" t="s">
        <v>65</v>
      </c>
      <c r="B13" s="4">
        <v>30</v>
      </c>
      <c r="C13" s="4">
        <v>0.21</v>
      </c>
      <c r="D13" s="4">
        <v>0.09</v>
      </c>
      <c r="E13" s="4">
        <v>0.93</v>
      </c>
      <c r="F13" s="4">
        <v>5.7</v>
      </c>
      <c r="G13" s="8"/>
    </row>
    <row r="14" spans="1:9">
      <c r="A14" s="2" t="s">
        <v>36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28.69</v>
      </c>
      <c r="D16" s="20">
        <f>SUM(D11:D15)</f>
        <v>25.259999999999998</v>
      </c>
      <c r="E16" s="20">
        <f>SUM(E11:E15)</f>
        <v>73.83</v>
      </c>
      <c r="F16" s="20">
        <f>SUM(F11:F15)</f>
        <v>668.67000000000007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114</v>
      </c>
      <c r="B20" s="4" t="s">
        <v>56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20</v>
      </c>
    </row>
    <row r="21" spans="1:7">
      <c r="A21" s="2" t="s">
        <v>66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67</v>
      </c>
    </row>
    <row r="22" spans="1:7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115</v>
      </c>
      <c r="B23" s="4">
        <v>100</v>
      </c>
      <c r="C23" s="4">
        <v>1.54</v>
      </c>
      <c r="D23" s="4">
        <v>7.18</v>
      </c>
      <c r="E23" s="4">
        <v>4.0999999999999996</v>
      </c>
      <c r="F23" s="4">
        <v>87.12</v>
      </c>
      <c r="G23" s="8"/>
    </row>
    <row r="24" spans="1:7">
      <c r="A24" s="2" t="s">
        <v>55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18" t="s">
        <v>50</v>
      </c>
      <c r="C25" s="20">
        <f>C19+C20+C21+C22+C23+C24</f>
        <v>44.309999999999995</v>
      </c>
      <c r="D25" s="20">
        <f>D19+D20+D21+D22+D23+D24</f>
        <v>23.77</v>
      </c>
      <c r="E25" s="20">
        <f>E19+E20+E21+E22+E23+E24</f>
        <v>104.5</v>
      </c>
      <c r="F25" s="20">
        <f>F19+F20+F21+F22+F23+F24</f>
        <v>838.19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/>
      <c r="C27" s="7"/>
      <c r="D27" s="7"/>
      <c r="E27" s="7"/>
      <c r="F27" s="7"/>
      <c r="G27" s="7"/>
    </row>
    <row r="28" spans="1:7">
      <c r="A28" s="11"/>
      <c r="B28" s="4"/>
      <c r="C28" s="4"/>
      <c r="D28" s="4"/>
      <c r="E28" s="4"/>
      <c r="F28" s="4"/>
      <c r="G28" s="8"/>
    </row>
    <row r="29" spans="1:7">
      <c r="A29" s="2"/>
      <c r="B29" s="4"/>
      <c r="C29" s="4"/>
      <c r="D29" s="4"/>
      <c r="E29" s="4"/>
      <c r="F29" s="4"/>
      <c r="G29" s="29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24"/>
      <c r="C31" s="26"/>
      <c r="D31" s="26"/>
      <c r="E31" s="26"/>
      <c r="F31" s="26"/>
      <c r="G31" s="8"/>
    </row>
    <row r="32" spans="1:7" ht="15.75">
      <c r="A32" s="9"/>
      <c r="C32" s="7"/>
      <c r="D32" s="7"/>
      <c r="E32" s="7"/>
      <c r="F32" s="7"/>
      <c r="G32" s="7"/>
    </row>
    <row r="33" spans="1:7">
      <c r="A33" s="2"/>
      <c r="B33" s="4"/>
      <c r="C33" s="4"/>
      <c r="D33" s="4"/>
      <c r="E33" s="4"/>
      <c r="F33" s="4"/>
      <c r="G33" s="6"/>
    </row>
    <row r="34" spans="1:7">
      <c r="A34" s="2"/>
      <c r="B34" s="4"/>
      <c r="C34" s="4"/>
      <c r="D34" s="4"/>
      <c r="E34" s="4"/>
      <c r="F34" s="4"/>
      <c r="G34" s="8"/>
    </row>
    <row r="35" spans="1:7">
      <c r="A35" s="11"/>
      <c r="B35" s="4"/>
      <c r="C35" s="4"/>
      <c r="D35" s="4"/>
      <c r="E35" s="4"/>
      <c r="F35" s="4"/>
      <c r="G35" s="6"/>
    </row>
    <row r="36" spans="1:7">
      <c r="A36" s="11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24"/>
      <c r="C38" s="26"/>
      <c r="D38" s="26"/>
      <c r="E38" s="26"/>
      <c r="F38" s="26"/>
      <c r="G38" s="8"/>
    </row>
    <row r="40" spans="1:7">
      <c r="B40" s="36" t="s">
        <v>32</v>
      </c>
      <c r="C40" s="37">
        <f t="shared" ref="C40:E40" si="0">C16+C25+C31+C38</f>
        <v>73</v>
      </c>
      <c r="D40" s="37">
        <f t="shared" si="0"/>
        <v>49.03</v>
      </c>
      <c r="E40" s="37">
        <f t="shared" si="0"/>
        <v>178.32999999999998</v>
      </c>
      <c r="F40" s="37">
        <f>F16+F25+F31+F38</f>
        <v>1506.8600000000001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topLeftCell="A7" workbookViewId="0">
      <selection activeCell="J20" sqref="J20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0" t="s">
        <v>85</v>
      </c>
      <c r="B5" s="41"/>
      <c r="C5" s="41"/>
      <c r="D5" s="41"/>
      <c r="E5" s="41"/>
      <c r="F5" s="41"/>
      <c r="G5" s="41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112</v>
      </c>
      <c r="B12" s="4" t="s">
        <v>113</v>
      </c>
      <c r="C12" s="4">
        <v>22.64</v>
      </c>
      <c r="D12" s="4">
        <v>14.3</v>
      </c>
      <c r="E12" s="4">
        <v>49.03</v>
      </c>
      <c r="F12" s="4">
        <v>414.88</v>
      </c>
      <c r="G12" s="8" t="s">
        <v>10</v>
      </c>
    </row>
    <row r="13" spans="1:9">
      <c r="A13" s="2" t="s">
        <v>65</v>
      </c>
      <c r="B13" s="4">
        <v>30</v>
      </c>
      <c r="C13" s="4">
        <v>0.21</v>
      </c>
      <c r="D13" s="4">
        <v>0.09</v>
      </c>
      <c r="E13" s="4">
        <v>0.93</v>
      </c>
      <c r="F13" s="4">
        <v>5.7</v>
      </c>
      <c r="G13" s="8"/>
    </row>
    <row r="14" spans="1:9">
      <c r="A14" s="2" t="s">
        <v>36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28.69</v>
      </c>
      <c r="D16" s="20">
        <f>SUM(D11:D15)</f>
        <v>25.259999999999998</v>
      </c>
      <c r="E16" s="20">
        <f>SUM(E11:E15)</f>
        <v>73.83</v>
      </c>
      <c r="F16" s="20">
        <f>SUM(F11:F15)</f>
        <v>668.67000000000007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114</v>
      </c>
      <c r="B20" s="4" t="s">
        <v>56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20</v>
      </c>
    </row>
    <row r="21" spans="1:7">
      <c r="A21" s="2" t="s">
        <v>66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67</v>
      </c>
    </row>
    <row r="22" spans="1:7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115</v>
      </c>
      <c r="B23" s="4">
        <v>100</v>
      </c>
      <c r="C23" s="4">
        <v>1.54</v>
      </c>
      <c r="D23" s="4">
        <v>7.18</v>
      </c>
      <c r="E23" s="4">
        <v>4.0999999999999996</v>
      </c>
      <c r="F23" s="4">
        <v>87.12</v>
      </c>
      <c r="G23" s="8"/>
    </row>
    <row r="24" spans="1:7">
      <c r="A24" s="2" t="s">
        <v>55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18" t="s">
        <v>50</v>
      </c>
      <c r="C25" s="20">
        <f>C19+C20+C21+C22+C23+C24</f>
        <v>44.309999999999995</v>
      </c>
      <c r="D25" s="20">
        <f>D19+D20+D21+D22+D23+D24</f>
        <v>23.77</v>
      </c>
      <c r="E25" s="20">
        <f>E19+E20+E21+E22+E23+E24</f>
        <v>104.5</v>
      </c>
      <c r="F25" s="20">
        <f>F19+F20+F21+F22+F23+F24</f>
        <v>838.19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9"/>
    </row>
    <row r="30" spans="1:7">
      <c r="A30" s="2" t="s">
        <v>68</v>
      </c>
      <c r="B30" s="4">
        <v>67</v>
      </c>
      <c r="C30" s="4">
        <v>7.88</v>
      </c>
      <c r="D30" s="4">
        <v>2.88</v>
      </c>
      <c r="E30" s="4">
        <v>23.14</v>
      </c>
      <c r="F30" s="4">
        <v>149.97999999999999</v>
      </c>
      <c r="G30" s="8" t="s">
        <v>20</v>
      </c>
    </row>
    <row r="31" spans="1:7">
      <c r="A31" s="2"/>
      <c r="B31" s="18" t="s">
        <v>32</v>
      </c>
      <c r="C31" s="20">
        <f>C28+C29+C30</f>
        <v>8.7099999999999991</v>
      </c>
      <c r="D31" s="20">
        <f t="shared" ref="D31:F31" si="0">D28+D29+D30</f>
        <v>3.2399999999999998</v>
      </c>
      <c r="E31" s="20">
        <f t="shared" si="0"/>
        <v>42.74</v>
      </c>
      <c r="F31" s="20">
        <f t="shared" si="0"/>
        <v>234.97</v>
      </c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69</v>
      </c>
      <c r="B34" s="4">
        <v>200</v>
      </c>
      <c r="C34" s="4">
        <v>22.888000000000002</v>
      </c>
      <c r="D34" s="4">
        <v>15.93</v>
      </c>
      <c r="E34" s="4">
        <v>12.19</v>
      </c>
      <c r="F34" s="4">
        <v>283.69</v>
      </c>
      <c r="G34" s="8" t="s">
        <v>20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32</v>
      </c>
      <c r="C38" s="20">
        <f>C33+C34+C35+C36+C37</f>
        <v>25.928000000000004</v>
      </c>
      <c r="D38" s="20">
        <f t="shared" ref="D38:F38" si="1">D33+D34+D35+D36+D37</f>
        <v>24.8</v>
      </c>
      <c r="E38" s="20">
        <f t="shared" si="1"/>
        <v>38.349999999999994</v>
      </c>
      <c r="F38" s="20">
        <f t="shared" si="1"/>
        <v>483.78000000000003</v>
      </c>
      <c r="G38" s="8"/>
    </row>
    <row r="40" spans="1:7">
      <c r="B40" s="36" t="s">
        <v>32</v>
      </c>
      <c r="C40" s="37">
        <f t="shared" ref="C40:E40" si="2">C16+C25+C31+C38</f>
        <v>107.63800000000001</v>
      </c>
      <c r="D40" s="37">
        <f t="shared" si="2"/>
        <v>77.070000000000007</v>
      </c>
      <c r="E40" s="37">
        <f t="shared" si="2"/>
        <v>259.41999999999996</v>
      </c>
      <c r="F40" s="37">
        <f>F16+F25+F31+F38</f>
        <v>2225.61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opLeftCell="A16" workbookViewId="0">
      <selection activeCell="C42" sqref="C42:F4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0" t="s">
        <v>58</v>
      </c>
      <c r="B5" s="41"/>
      <c r="C5" s="41"/>
      <c r="D5" s="41"/>
      <c r="E5" s="41"/>
      <c r="F5" s="41"/>
      <c r="G5" s="41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26</v>
      </c>
      <c r="B12" s="4">
        <v>30</v>
      </c>
      <c r="C12" s="4">
        <v>2.34</v>
      </c>
      <c r="D12" s="4">
        <v>0.63</v>
      </c>
      <c r="E12" s="4">
        <v>15.42</v>
      </c>
      <c r="F12" s="4">
        <v>78.900000000000006</v>
      </c>
      <c r="G12" s="6" t="s">
        <v>10</v>
      </c>
    </row>
    <row r="13" spans="1:9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70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19</v>
      </c>
    </row>
    <row r="16" spans="1:9">
      <c r="A16" s="2" t="s">
        <v>71</v>
      </c>
      <c r="B16" s="4" t="s">
        <v>31</v>
      </c>
      <c r="C16" s="4">
        <v>6.68</v>
      </c>
      <c r="D16" s="4">
        <v>10.44</v>
      </c>
      <c r="E16" s="4">
        <v>31.55</v>
      </c>
      <c r="F16" s="4">
        <v>246.87</v>
      </c>
      <c r="G16" s="8" t="s">
        <v>19</v>
      </c>
    </row>
    <row r="17" spans="1:7">
      <c r="A17" s="11"/>
      <c r="B17" s="18" t="s">
        <v>32</v>
      </c>
      <c r="C17" s="20">
        <f>SUM(C12:C16)</f>
        <v>15.92</v>
      </c>
      <c r="D17" s="20">
        <f t="shared" ref="D17:F17" si="0">SUM(D12:D16)</f>
        <v>26.689999999999998</v>
      </c>
      <c r="E17" s="20">
        <f t="shared" si="0"/>
        <v>50.129999999999995</v>
      </c>
      <c r="F17" s="20">
        <f t="shared" si="0"/>
        <v>534.54999999999995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72</v>
      </c>
      <c r="B21" s="4">
        <v>250</v>
      </c>
      <c r="C21" s="4">
        <v>5.91</v>
      </c>
      <c r="D21" s="4">
        <v>4.3899999999999997</v>
      </c>
      <c r="E21" s="4">
        <v>21.6</v>
      </c>
      <c r="F21" s="4">
        <v>149.55000000000001</v>
      </c>
      <c r="G21" s="8" t="s">
        <v>19</v>
      </c>
    </row>
    <row r="22" spans="1:7">
      <c r="A22" s="2" t="s">
        <v>73</v>
      </c>
      <c r="B22" s="32" t="s">
        <v>74</v>
      </c>
      <c r="C22" s="4">
        <v>26.155000000000001</v>
      </c>
      <c r="D22" s="4">
        <v>19.824999999999999</v>
      </c>
      <c r="E22" s="4">
        <v>11.16</v>
      </c>
      <c r="F22" s="4">
        <v>327.54000000000002</v>
      </c>
      <c r="G22" s="8"/>
    </row>
    <row r="23" spans="1:7">
      <c r="A23" s="2" t="s">
        <v>49</v>
      </c>
      <c r="B23" s="4">
        <v>200</v>
      </c>
      <c r="C23" s="4">
        <v>4.6399999999999997</v>
      </c>
      <c r="D23" s="4">
        <v>2.5299999999999998</v>
      </c>
      <c r="E23" s="4">
        <v>34.340000000000003</v>
      </c>
      <c r="F23" s="4">
        <v>178.67</v>
      </c>
      <c r="G23" s="8"/>
    </row>
    <row r="24" spans="1:7">
      <c r="A24" s="2" t="s">
        <v>47</v>
      </c>
      <c r="B24" s="4">
        <v>100</v>
      </c>
      <c r="C24" s="4">
        <v>0.8</v>
      </c>
      <c r="D24" s="4"/>
      <c r="E24" s="4">
        <v>2.8</v>
      </c>
      <c r="F24" s="4">
        <v>15</v>
      </c>
      <c r="G24" s="8"/>
    </row>
    <row r="25" spans="1:7">
      <c r="A25" s="2" t="s">
        <v>75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32</v>
      </c>
      <c r="C27" s="20">
        <f>SUM(C20:C26)</f>
        <v>42.545000000000002</v>
      </c>
      <c r="D27" s="20">
        <f t="shared" ref="D27:F27" si="1">SUM(D20:D26)</f>
        <v>27.824999999999999</v>
      </c>
      <c r="E27" s="20">
        <f t="shared" si="1"/>
        <v>112.03</v>
      </c>
      <c r="F27" s="20">
        <f t="shared" si="1"/>
        <v>920.20999999999992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46</v>
      </c>
      <c r="B30" s="4">
        <v>50</v>
      </c>
      <c r="C30" s="4">
        <v>2.5</v>
      </c>
      <c r="D30" s="4">
        <v>16.399999999999999</v>
      </c>
      <c r="E30" s="4">
        <v>28.2</v>
      </c>
      <c r="F30" s="4">
        <v>270.5</v>
      </c>
      <c r="G30" s="8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27</v>
      </c>
      <c r="B32" s="4">
        <v>200</v>
      </c>
      <c r="C32" s="4"/>
      <c r="D32" s="4"/>
      <c r="E32" s="4">
        <v>7</v>
      </c>
      <c r="F32" s="4">
        <v>28</v>
      </c>
      <c r="G32" s="8"/>
    </row>
    <row r="33" spans="1:7">
      <c r="A33" s="2"/>
      <c r="B33" s="18" t="s">
        <v>32</v>
      </c>
      <c r="C33" s="20">
        <f>SUM(C30:C32)</f>
        <v>3.33</v>
      </c>
      <c r="D33" s="20">
        <f t="shared" ref="D33:F33" si="2">SUM(D30:D32)</f>
        <v>16.759999999999998</v>
      </c>
      <c r="E33" s="20">
        <f t="shared" si="2"/>
        <v>47.8</v>
      </c>
      <c r="F33" s="20">
        <f t="shared" si="2"/>
        <v>355.49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26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76</v>
      </c>
      <c r="B38" s="4" t="s">
        <v>34</v>
      </c>
      <c r="C38" s="33">
        <v>9.0839999999999996</v>
      </c>
      <c r="D38" s="33">
        <v>21.029</v>
      </c>
      <c r="E38" s="33">
        <v>38.24</v>
      </c>
      <c r="F38" s="33">
        <v>378.53</v>
      </c>
      <c r="G38" s="34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SUM(C35:C39)</f>
        <v>11.004</v>
      </c>
      <c r="D40" s="20">
        <f t="shared" ref="D40:F40" si="3">SUM(D35:D39)</f>
        <v>29.698999999999998</v>
      </c>
      <c r="E40" s="20">
        <f t="shared" si="3"/>
        <v>55.6</v>
      </c>
      <c r="F40" s="20">
        <f t="shared" si="3"/>
        <v>534.81999999999994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36" t="s">
        <v>32</v>
      </c>
      <c r="C42" s="38">
        <f t="shared" ref="C42:E42" si="4">C17+C27+C33+C40</f>
        <v>72.799000000000007</v>
      </c>
      <c r="D42" s="38">
        <f t="shared" si="4"/>
        <v>100.974</v>
      </c>
      <c r="E42" s="38">
        <f t="shared" si="4"/>
        <v>265.56</v>
      </c>
      <c r="F42" s="38">
        <f>F17+F27+F33+F40</f>
        <v>2345.0699999999997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1"/>
  <sheetViews>
    <sheetView topLeftCell="A33" workbookViewId="0">
      <selection activeCell="C45" sqref="C45:F45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0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0" t="s">
        <v>59</v>
      </c>
      <c r="B5" s="41"/>
      <c r="C5" s="41"/>
      <c r="D5" s="41"/>
      <c r="E5" s="41"/>
      <c r="F5" s="41"/>
      <c r="G5" s="41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30</v>
      </c>
      <c r="C11" s="4">
        <v>2.34</v>
      </c>
      <c r="D11" s="4">
        <v>0.63</v>
      </c>
      <c r="E11" s="4">
        <v>15.42</v>
      </c>
      <c r="F11" s="4">
        <v>78.900000000000006</v>
      </c>
      <c r="G11" s="6" t="s">
        <v>10</v>
      </c>
    </row>
    <row r="12" spans="1:9">
      <c r="A12" s="2" t="s">
        <v>33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11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53</v>
      </c>
      <c r="B15" s="4" t="s">
        <v>31</v>
      </c>
      <c r="C15" s="4">
        <v>8.61</v>
      </c>
      <c r="D15" s="4">
        <v>11.35</v>
      </c>
      <c r="E15" s="4">
        <v>41.17</v>
      </c>
      <c r="F15" s="4">
        <v>301.27</v>
      </c>
      <c r="G15" s="8" t="s">
        <v>20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16.25</v>
      </c>
      <c r="D17" s="21">
        <f t="shared" ref="D17:F17" si="0">SUM(D11:D15)</f>
        <v>26.57</v>
      </c>
      <c r="E17" s="21">
        <f t="shared" si="0"/>
        <v>63.67</v>
      </c>
      <c r="F17" s="21">
        <f t="shared" si="0"/>
        <v>561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77</v>
      </c>
      <c r="B22" s="4" t="s">
        <v>56</v>
      </c>
      <c r="C22" s="4">
        <v>9.43</v>
      </c>
      <c r="D22" s="4">
        <v>4.72</v>
      </c>
      <c r="E22" s="4">
        <v>19.07</v>
      </c>
      <c r="F22" s="4">
        <v>156.47999999999999</v>
      </c>
      <c r="G22" s="8" t="s">
        <v>20</v>
      </c>
    </row>
    <row r="23" spans="1:7">
      <c r="A23" s="2" t="s">
        <v>78</v>
      </c>
      <c r="B23" s="4">
        <v>115</v>
      </c>
      <c r="C23" s="4">
        <v>15.69</v>
      </c>
      <c r="D23" s="4">
        <v>25</v>
      </c>
      <c r="E23" s="4">
        <v>15.8</v>
      </c>
      <c r="F23" s="4">
        <v>290.38</v>
      </c>
      <c r="G23" s="8" t="s">
        <v>29</v>
      </c>
    </row>
    <row r="24" spans="1:7">
      <c r="A24" s="2" t="s">
        <v>51</v>
      </c>
      <c r="B24" s="4">
        <v>150</v>
      </c>
      <c r="C24" s="4">
        <v>4.88</v>
      </c>
      <c r="D24" s="4">
        <v>3.23</v>
      </c>
      <c r="E24" s="4">
        <v>32.78</v>
      </c>
      <c r="F24" s="4">
        <v>179.63</v>
      </c>
      <c r="G24" s="8" t="s">
        <v>19</v>
      </c>
    </row>
    <row r="25" spans="1:7">
      <c r="A25" s="2" t="s">
        <v>80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>
      <c r="A26" s="2" t="s">
        <v>79</v>
      </c>
      <c r="B26" s="4">
        <v>50</v>
      </c>
      <c r="C26" s="4">
        <v>0.82199999999999995</v>
      </c>
      <c r="D26" s="4">
        <v>3.12</v>
      </c>
      <c r="E26" s="4">
        <v>2.78</v>
      </c>
      <c r="F26" s="4">
        <v>42.46</v>
      </c>
      <c r="G26" s="8" t="s">
        <v>19</v>
      </c>
    </row>
    <row r="27" spans="1:7">
      <c r="A27" s="2" t="s">
        <v>54</v>
      </c>
      <c r="B27" s="4">
        <v>100</v>
      </c>
      <c r="C27" s="4">
        <v>1</v>
      </c>
      <c r="D27" s="4">
        <v>0.2</v>
      </c>
      <c r="E27" s="4">
        <v>2.6</v>
      </c>
      <c r="F27" s="4">
        <v>16.2</v>
      </c>
      <c r="G27" s="8"/>
    </row>
    <row r="28" spans="1:7">
      <c r="A28" s="2"/>
      <c r="B28" s="18" t="s">
        <v>32</v>
      </c>
      <c r="C28" s="20">
        <f>SUM(C21:C27)</f>
        <v>37.112000000000002</v>
      </c>
      <c r="D28" s="20">
        <f t="shared" ref="D28:F28" si="1">SUM(D21:D27)</f>
        <v>37.410000000000004</v>
      </c>
      <c r="E28" s="20">
        <f t="shared" si="1"/>
        <v>114.61999999999999</v>
      </c>
      <c r="F28" s="20">
        <f t="shared" si="1"/>
        <v>908.48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81</v>
      </c>
      <c r="B31" s="4" t="s">
        <v>82</v>
      </c>
      <c r="C31" s="4">
        <v>3.16</v>
      </c>
      <c r="D31" s="4">
        <v>0.84</v>
      </c>
      <c r="E31" s="4">
        <v>37.26</v>
      </c>
      <c r="F31" s="4">
        <v>169.24</v>
      </c>
      <c r="G31" s="8"/>
    </row>
    <row r="32" spans="1:7">
      <c r="A32" s="2" t="s">
        <v>25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>
      <c r="A33" s="2" t="s">
        <v>37</v>
      </c>
      <c r="B33" s="4">
        <v>200</v>
      </c>
      <c r="C33" s="4">
        <v>5.6</v>
      </c>
      <c r="D33" s="4">
        <v>4</v>
      </c>
      <c r="E33" s="4">
        <v>9.4</v>
      </c>
      <c r="F33" s="4">
        <v>96</v>
      </c>
      <c r="G33" s="8" t="s">
        <v>20</v>
      </c>
    </row>
    <row r="34" spans="1:7">
      <c r="A34" s="11"/>
      <c r="B34" s="4"/>
      <c r="C34" s="4"/>
      <c r="D34" s="4"/>
      <c r="E34" s="4"/>
      <c r="F34" s="4"/>
      <c r="G34" s="8"/>
    </row>
    <row r="35" spans="1:7">
      <c r="A35" s="2"/>
      <c r="B35" s="18" t="s">
        <v>32</v>
      </c>
      <c r="C35" s="22">
        <f>SUM(C31:C34)</f>
        <v>9.59</v>
      </c>
      <c r="D35" s="22">
        <f t="shared" ref="D35:F35" si="2">SUM(D31:D34)</f>
        <v>5.2</v>
      </c>
      <c r="E35" s="22">
        <f t="shared" si="2"/>
        <v>59.26</v>
      </c>
      <c r="F35" s="22">
        <f t="shared" si="2"/>
        <v>322.23</v>
      </c>
      <c r="G35" s="8"/>
    </row>
    <row r="36" spans="1:7" ht="15.75">
      <c r="A36" s="9" t="s">
        <v>4</v>
      </c>
      <c r="C36" s="7"/>
      <c r="D36" s="7"/>
      <c r="E36" s="7"/>
      <c r="F36" s="7"/>
      <c r="G36" s="7"/>
    </row>
    <row r="37" spans="1:7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7">
      <c r="A38" s="2" t="s">
        <v>83</v>
      </c>
      <c r="B38" s="4">
        <v>100</v>
      </c>
      <c r="C38" s="4">
        <v>25.83</v>
      </c>
      <c r="D38" s="4">
        <v>16.329999999999998</v>
      </c>
      <c r="E38" s="4">
        <v>4.24</v>
      </c>
      <c r="F38" s="4">
        <v>267.18</v>
      </c>
      <c r="G38" s="8"/>
    </row>
    <row r="39" spans="1:7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7">
      <c r="A40" s="11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7">
      <c r="A41" s="31" t="s">
        <v>84</v>
      </c>
      <c r="B41" s="4">
        <v>100</v>
      </c>
      <c r="C41" s="4">
        <v>1.41</v>
      </c>
      <c r="D41" s="4">
        <v>7.2</v>
      </c>
      <c r="E41" s="4">
        <v>7.84</v>
      </c>
      <c r="F41" s="4">
        <v>101.8</v>
      </c>
      <c r="G41" s="8" t="s">
        <v>20</v>
      </c>
    </row>
    <row r="42" spans="1:7">
      <c r="A42" s="2"/>
      <c r="B42" s="4"/>
      <c r="C42" s="4"/>
      <c r="D42" s="4"/>
      <c r="E42" s="4"/>
      <c r="F42" s="4"/>
      <c r="G42" s="8"/>
    </row>
    <row r="43" spans="1:7">
      <c r="B43" s="18" t="s">
        <v>32</v>
      </c>
      <c r="C43" s="23">
        <f>SUM(C37:C42)</f>
        <v>30.279999999999998</v>
      </c>
      <c r="D43" s="23">
        <f t="shared" ref="D43:F43" si="3">SUM(D37:D42)</f>
        <v>32.4</v>
      </c>
      <c r="E43" s="23">
        <f t="shared" si="3"/>
        <v>38.239999999999995</v>
      </c>
      <c r="F43" s="23">
        <f t="shared" si="3"/>
        <v>569.07000000000005</v>
      </c>
    </row>
    <row r="44" spans="1:7">
      <c r="C44" s="35"/>
      <c r="D44" s="35"/>
      <c r="E44" s="35"/>
      <c r="F44" s="35"/>
    </row>
    <row r="45" spans="1:7">
      <c r="B45" s="36" t="s">
        <v>32</v>
      </c>
      <c r="C45" s="37">
        <f t="shared" ref="C45:E45" si="4">C17+C28+C35+C43</f>
        <v>93.231999999999999</v>
      </c>
      <c r="D45" s="37">
        <f t="shared" si="4"/>
        <v>101.58000000000001</v>
      </c>
      <c r="E45" s="37">
        <f t="shared" si="4"/>
        <v>275.78999999999996</v>
      </c>
      <c r="F45" s="37">
        <f>F17+F28+F35+F43</f>
        <v>2360.7800000000002</v>
      </c>
    </row>
    <row r="46" spans="1:7">
      <c r="A46" s="5" t="s">
        <v>11</v>
      </c>
      <c r="D46" s="10"/>
      <c r="E46" s="10"/>
      <c r="F46" t="s">
        <v>16</v>
      </c>
    </row>
    <row r="48" spans="1:7">
      <c r="A48" s="5" t="s">
        <v>12</v>
      </c>
      <c r="D48" s="10"/>
      <c r="E48" s="10"/>
      <c r="F48" t="s">
        <v>15</v>
      </c>
    </row>
    <row r="49" spans="1:10">
      <c r="J49" s="37"/>
    </row>
    <row r="50" spans="1:10">
      <c r="A50" s="5" t="s">
        <v>13</v>
      </c>
    </row>
    <row r="51" spans="1:10">
      <c r="A51" s="5" t="s">
        <v>14</v>
      </c>
      <c r="D51" s="10"/>
      <c r="E51" s="10"/>
      <c r="F51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pirm</vt:lpstr>
      <vt:lpstr>otrd</vt:lpstr>
      <vt:lpstr>tre</vt:lpstr>
      <vt:lpstr>cetur</vt:lpstr>
      <vt:lpstr>Piektdiena</vt:lpstr>
      <vt:lpstr>Piektdiena (2)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2017-11-07T14:13:19Z</dcterms:modified>
</cp:coreProperties>
</file>