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estd" sheetId="14" r:id="rId6"/>
    <sheet name="svētd" sheetId="15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16" i="17"/>
  <c r="E16"/>
  <c r="F16"/>
  <c r="C16"/>
  <c r="F34" i="9"/>
  <c r="E34"/>
  <c r="D34"/>
  <c r="C34"/>
  <c r="C15" i="14"/>
  <c r="D15"/>
  <c r="E15"/>
  <c r="F15"/>
  <c r="D23" i="2"/>
  <c r="E23"/>
  <c r="F23"/>
  <c r="C23"/>
  <c r="D26" i="8" l="1"/>
  <c r="E26"/>
  <c r="F26"/>
  <c r="C26"/>
  <c r="F38" i="2"/>
  <c r="E38"/>
  <c r="D38"/>
  <c r="C38"/>
  <c r="F40" i="17"/>
  <c r="E40"/>
  <c r="D40"/>
  <c r="C40"/>
  <c r="F32"/>
  <c r="E32"/>
  <c r="D32"/>
  <c r="C32"/>
  <c r="F26"/>
  <c r="E26"/>
  <c r="D26"/>
  <c r="C26"/>
  <c r="F42"/>
  <c r="E42"/>
  <c r="D42"/>
  <c r="C42"/>
  <c r="F42" i="15"/>
  <c r="E42"/>
  <c r="D42"/>
  <c r="C42"/>
  <c r="F34"/>
  <c r="E34"/>
  <c r="D34"/>
  <c r="C34"/>
  <c r="F27"/>
  <c r="E27"/>
  <c r="D27"/>
  <c r="C27"/>
  <c r="F16"/>
  <c r="F44" s="1"/>
  <c r="E16"/>
  <c r="D16"/>
  <c r="D44" s="1"/>
  <c r="C16"/>
  <c r="C44" s="1"/>
  <c r="F40" i="14"/>
  <c r="E40"/>
  <c r="D40"/>
  <c r="C40"/>
  <c r="F32"/>
  <c r="E32"/>
  <c r="D32"/>
  <c r="C32"/>
  <c r="F25"/>
  <c r="E25"/>
  <c r="D25"/>
  <c r="C25"/>
  <c r="F42"/>
  <c r="E42"/>
  <c r="D42"/>
  <c r="C42"/>
  <c r="C23" i="1"/>
  <c r="D23"/>
  <c r="E23"/>
  <c r="F23"/>
  <c r="D26" i="9"/>
  <c r="E26"/>
  <c r="F26"/>
  <c r="C26"/>
  <c r="E44" i="15" l="1"/>
  <c r="D17" i="9"/>
  <c r="E17"/>
  <c r="F17"/>
  <c r="C17"/>
  <c r="D39" i="8"/>
  <c r="E39"/>
  <c r="F39"/>
  <c r="C39"/>
  <c r="D30" i="1"/>
  <c r="E30"/>
  <c r="F30"/>
  <c r="C30"/>
  <c r="C16" i="8"/>
  <c r="D16"/>
  <c r="E16"/>
  <c r="F16"/>
  <c r="D38" i="1"/>
  <c r="E38"/>
  <c r="C38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0" s="1"/>
  <c r="F14"/>
  <c r="D14"/>
  <c r="C14"/>
  <c r="F38"/>
  <c r="D40" l="1"/>
  <c r="C41" i="9"/>
  <c r="E41"/>
  <c r="F41"/>
  <c r="D41"/>
  <c r="F41" i="8"/>
  <c r="D41"/>
  <c r="E41"/>
  <c r="C41"/>
  <c r="F40" i="2"/>
  <c r="D40"/>
  <c r="C40"/>
  <c r="E40"/>
  <c r="F40" i="1"/>
  <c r="C40"/>
</calcChain>
</file>

<file path=xl/sharedStrings.xml><?xml version="1.0" encoding="utf-8"?>
<sst xmlns="http://schemas.openxmlformats.org/spreadsheetml/2006/main" count="418" uniqueCount="126">
  <si>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</si>
  <si>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</si>
  <si>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</si>
  <si>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</si>
  <si>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</si>
  <si>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</si>
  <si>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</si>
  <si>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</si>
  <si>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</si>
  <si>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</si>
  <si>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</si>
  <si>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</si>
  <si>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</si>
  <si>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</si>
  <si>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</si>
  <si>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</si>
  <si>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</si>
  <si>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</si>
  <si>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</si>
  <si>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</si>
  <si>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</si>
  <si>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</si>
  <si>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</si>
  <si>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</si>
  <si>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</si>
  <si>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</si>
  <si>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</si>
  <si>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</si>
  <si>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</si>
  <si>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</si>
  <si>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</si>
  <si>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</si>
  <si>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</si>
  <si>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</si>
  <si>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</si>
  <si>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</si>
  <si>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A3</t>
  </si>
  <si>
    <t>150/20</t>
  </si>
  <si>
    <t>200/20</t>
  </si>
  <si>
    <t>A1;A3</t>
  </si>
  <si>
    <t>Svaigi tomati</t>
  </si>
  <si>
    <t>Svaigi gurķi</t>
  </si>
  <si>
    <t>Zalie zirnīši konservēti</t>
  </si>
  <si>
    <t xml:space="preserve">Vafeles </t>
  </si>
  <si>
    <t>Piens</t>
  </si>
  <si>
    <t>Apelsīnu kompots</t>
  </si>
  <si>
    <t>Biezpiena sieriņš Mazulis</t>
  </si>
  <si>
    <t>Daugavpils Stropu pamatskolas-attīstības centra ēdienkarte</t>
  </si>
  <si>
    <t>Bulciņa skolas</t>
  </si>
  <si>
    <t>Jogurts</t>
  </si>
  <si>
    <t>Aknu kotlete</t>
  </si>
  <si>
    <t>Siļku fileja</t>
  </si>
  <si>
    <t>A4</t>
  </si>
  <si>
    <t>Rasoļņiks ar gaļu</t>
  </si>
  <si>
    <t>A1;A4</t>
  </si>
  <si>
    <t>100/50</t>
  </si>
  <si>
    <t>Vārīti kartupeļi</t>
  </si>
  <si>
    <t>Burkānu salāti ar krējumu</t>
  </si>
  <si>
    <t>Sulas dzēriens</t>
  </si>
  <si>
    <t>Auzu biezputra ar sviestu</t>
  </si>
  <si>
    <t>Sula</t>
  </si>
  <si>
    <t>Pirmdiena  2018.g. 17. septembis</t>
  </si>
  <si>
    <t>Otrdiena  2018.g. 18. septembis</t>
  </si>
  <si>
    <t>Trešdiena  2018.g. 19. septembis</t>
  </si>
  <si>
    <t>Ceturtdiena  2018.g.20. septembis</t>
  </si>
  <si>
    <t>Piektdiena  2018.g.21. septembis</t>
  </si>
  <si>
    <t>Sestdiena  2018.g.22. septembis</t>
  </si>
  <si>
    <r>
      <t xml:space="preserve">Svētdiena  2018.g. 23. </t>
    </r>
    <r>
      <rPr>
        <sz val="11"/>
        <color theme="1"/>
        <rFont val="Calibri"/>
        <family val="2"/>
        <charset val="186"/>
        <scheme val="minor"/>
      </rPr>
      <t>septembis</t>
    </r>
  </si>
  <si>
    <t>Omlete ar sieru</t>
  </si>
  <si>
    <t>A3;A7</t>
  </si>
  <si>
    <t>Bulciņa ar kanēli</t>
  </si>
  <si>
    <t>Skābēņu zupa ar gaļu</t>
  </si>
  <si>
    <t>Šnicele dabiskā cūkgaļas</t>
  </si>
  <si>
    <t>Biešu salāti ar marin.gurķiem</t>
  </si>
  <si>
    <t>Kompots ar kaltētiem ābol.</t>
  </si>
  <si>
    <t>Pupiņu un sv. kāpostu saut.</t>
  </si>
  <si>
    <t>150/150</t>
  </si>
  <si>
    <t>Makaronu zupa ar dārzeniem un gaļu</t>
  </si>
  <si>
    <t>Maltas gaļas rulete</t>
  </si>
  <si>
    <t>100/15</t>
  </si>
  <si>
    <t>Vārīti griķi</t>
  </si>
  <si>
    <t>Biezpiena sacepums</t>
  </si>
  <si>
    <t>Ķefīrs</t>
  </si>
  <si>
    <t>Vārīti kartupeļi ar biezpienu</t>
  </si>
  <si>
    <t>150/100</t>
  </si>
  <si>
    <t>Liellopu gaļa saldskāba mērcē</t>
  </si>
  <si>
    <t>100/75</t>
  </si>
  <si>
    <t>Vārīti makaroni</t>
  </si>
  <si>
    <t>Svaigu kāpostu salāti  ar papriku</t>
  </si>
  <si>
    <t>Kompots ar ogam</t>
  </si>
  <si>
    <t>Biešu rassols</t>
  </si>
  <si>
    <t>Rīsu biezputra ar sviestu</t>
  </si>
  <si>
    <t>Skābētu kāpostu zupa ar gaļu</t>
  </si>
  <si>
    <t>Sautēta vista mērcē</t>
  </si>
  <si>
    <t>150/50</t>
  </si>
  <si>
    <t>Kartupeļu-burkānu biezienis</t>
  </si>
  <si>
    <t>Ābolu kompots</t>
  </si>
  <si>
    <t>Pīrādz. ar biezpienu</t>
  </si>
  <si>
    <t>Puķu kāpostu salati ar zīrnišiem</t>
  </si>
  <si>
    <t>Sardēles</t>
  </si>
  <si>
    <t>Maltā liellopu gaļa mērcē</t>
  </si>
  <si>
    <t>50/50</t>
  </si>
  <si>
    <t>Marinēti gurķi</t>
  </si>
  <si>
    <t>Rīsu zupa ar gaļas frikadēlēm</t>
  </si>
  <si>
    <t>250/17,5</t>
  </si>
  <si>
    <t>Zivs ar dārzeniem tom.mērcē</t>
  </si>
  <si>
    <t>Baltmaize ar kausētu sieru</t>
  </si>
  <si>
    <t>40/30</t>
  </si>
  <si>
    <t>Burkānu-biezpiena sacepums</t>
  </si>
  <si>
    <t>A7;A3;A1</t>
  </si>
  <si>
    <t>5 graudu biezputra  ar sviestu</t>
  </si>
  <si>
    <t>Biešu zupa ar krēj., gaļu</t>
  </si>
  <si>
    <t>Tīteņi kāpostu ar gaļu</t>
  </si>
  <si>
    <t>164/80</t>
  </si>
  <si>
    <t>Kukuruzas pārslas ar pienu</t>
  </si>
  <si>
    <t>50/150</t>
  </si>
  <si>
    <t>Vārīti makaroni ar sieru</t>
  </si>
  <si>
    <t>150/10/10</t>
  </si>
  <si>
    <t>Vārīta ola</t>
  </si>
  <si>
    <t>1gb/40g</t>
  </si>
  <si>
    <t>Mannas biezputra ar džemu</t>
  </si>
  <si>
    <t>Zirņu zupa ar gaļu</t>
  </si>
  <si>
    <t>Befstroganovs</t>
  </si>
  <si>
    <t>Vārīti rīsi</t>
  </si>
  <si>
    <t>Bumbieru  kompots</t>
  </si>
  <si>
    <t>Vistas salāti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</si>
</sst>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7" workbookViewId="0">
      <selection activeCell="A13" sqref="A13:G1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47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61</v>
      </c>
      <c r="B4" s="35"/>
      <c r="C4" s="35"/>
      <c r="D4" s="35"/>
      <c r="E4" s="35"/>
      <c r="F4" s="35"/>
      <c r="G4" s="35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16">
      <c r="A10" s="2" t="s">
        <v>68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69</v>
      </c>
    </row>
    <row r="11" spans="1:16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16">
      <c r="A12" s="2" t="s">
        <v>42</v>
      </c>
      <c r="B12" s="4">
        <v>30</v>
      </c>
      <c r="C12" s="4">
        <v>1.26</v>
      </c>
      <c r="D12" s="4">
        <v>0.06</v>
      </c>
      <c r="E12" s="4">
        <v>3.24</v>
      </c>
      <c r="F12" s="4">
        <v>20.7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16">
      <c r="A14" s="2"/>
      <c r="B14" s="15" t="s">
        <v>30</v>
      </c>
      <c r="C14" s="16">
        <f>SUM(C9:C13)</f>
        <v>22.17</v>
      </c>
      <c r="D14" s="16">
        <f>SUM(D9:D13)</f>
        <v>29.81</v>
      </c>
      <c r="E14" s="16">
        <f>SUM(E9:E13)</f>
        <v>29.589999999999996</v>
      </c>
      <c r="F14" s="16">
        <f>SUM(F9:F13)</f>
        <v>508.83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71</v>
      </c>
      <c r="B17" s="4" t="s">
        <v>34</v>
      </c>
      <c r="C17" s="4">
        <v>6.87</v>
      </c>
      <c r="D17" s="4">
        <v>6.88</v>
      </c>
      <c r="E17" s="4">
        <v>11.14</v>
      </c>
      <c r="F17" s="4">
        <v>133.96</v>
      </c>
      <c r="G17" s="8" t="s">
        <v>19</v>
      </c>
    </row>
    <row r="18" spans="1:7">
      <c r="A18" s="2" t="s">
        <v>72</v>
      </c>
      <c r="B18" s="4">
        <v>72</v>
      </c>
      <c r="C18" s="4">
        <v>23.85</v>
      </c>
      <c r="D18" s="4">
        <v>12.401999999999999</v>
      </c>
      <c r="E18" s="4">
        <v>10.38</v>
      </c>
      <c r="F18" s="4">
        <v>248.54</v>
      </c>
      <c r="G18" s="8"/>
    </row>
    <row r="19" spans="1:7">
      <c r="A19" s="2" t="s">
        <v>28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73</v>
      </c>
      <c r="B20" s="4">
        <v>100</v>
      </c>
      <c r="C20" s="4">
        <v>1.03</v>
      </c>
      <c r="D20" s="4">
        <v>9.83</v>
      </c>
      <c r="E20" s="4">
        <v>6.13</v>
      </c>
      <c r="F20" s="4">
        <v>117.09</v>
      </c>
      <c r="G20" s="8"/>
    </row>
    <row r="21" spans="1:7">
      <c r="A21" s="2" t="s">
        <v>74</v>
      </c>
      <c r="B21" s="4">
        <v>200</v>
      </c>
      <c r="C21" s="4">
        <v>0.13500000000000001</v>
      </c>
      <c r="D21" s="4">
        <v>4.4999999999999998E-2</v>
      </c>
      <c r="E21" s="4">
        <v>8.58</v>
      </c>
      <c r="F21" s="4">
        <v>63.265000000000001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40.195000000000007</v>
      </c>
      <c r="D23" s="18">
        <f>D16+D17+D18+D19+D20+D21+D22</f>
        <v>33.917000000000002</v>
      </c>
      <c r="E23" s="18">
        <f>E16+E17+E18+E19+E20+E21+E22</f>
        <v>91.87</v>
      </c>
      <c r="F23" s="18">
        <f>F16+F17+F18+F19+F20+F21+F22</f>
        <v>868.56499999999994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70</v>
      </c>
      <c r="B25" s="4">
        <v>50</v>
      </c>
      <c r="C25" s="4">
        <v>4.68</v>
      </c>
      <c r="D25" s="4">
        <v>7.89</v>
      </c>
      <c r="E25" s="4">
        <v>30.63</v>
      </c>
      <c r="F25" s="4">
        <v>212.26</v>
      </c>
      <c r="G25" s="8" t="s">
        <v>21</v>
      </c>
    </row>
    <row r="26" spans="1:7">
      <c r="A26" s="2" t="s">
        <v>44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11.11</v>
      </c>
      <c r="D30" s="18">
        <f t="shared" ref="D30:F30" si="0">SUM(D25:D27)</f>
        <v>12.25</v>
      </c>
      <c r="E30" s="18">
        <f t="shared" si="0"/>
        <v>52.63</v>
      </c>
      <c r="F30" s="18">
        <f t="shared" si="0"/>
        <v>365.25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50</v>
      </c>
      <c r="B33" s="4">
        <v>50</v>
      </c>
      <c r="C33" s="4">
        <v>9.31</v>
      </c>
      <c r="D33" s="4">
        <v>4.93</v>
      </c>
      <c r="E33" s="4">
        <v>2.5299999999999998</v>
      </c>
      <c r="F33" s="4">
        <v>91.64</v>
      </c>
      <c r="G33" s="8" t="s">
        <v>39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75</v>
      </c>
      <c r="B36" s="4" t="s">
        <v>76</v>
      </c>
      <c r="C36" s="4">
        <v>18.37</v>
      </c>
      <c r="D36" s="4">
        <v>6.1820000000000004</v>
      </c>
      <c r="E36" s="4">
        <v>50.151000000000003</v>
      </c>
      <c r="F36" s="4">
        <v>329.74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30.72</v>
      </c>
      <c r="D38" s="18">
        <f>SUM(D32:D37)</f>
        <v>19.981999999999999</v>
      </c>
      <c r="E38" s="18">
        <f>SUM(E32:E37)</f>
        <v>78.841000000000008</v>
      </c>
      <c r="F38" s="18">
        <f>SUM(F32:F37)</f>
        <v>621.47</v>
      </c>
      <c r="G38" s="8"/>
    </row>
    <row r="40" spans="1:7">
      <c r="B40" s="26" t="s">
        <v>30</v>
      </c>
      <c r="C40" s="27">
        <f>C14+C23+C30+C38</f>
        <v>104.19500000000001</v>
      </c>
      <c r="D40" s="27">
        <f>D14+D23+D30+D38</f>
        <v>95.959000000000003</v>
      </c>
      <c r="E40" s="27">
        <f>E14+E23+E30+E38</f>
        <v>252.93100000000001</v>
      </c>
      <c r="F40" s="27">
        <f>F14+F23+F30+F38</f>
        <v>2364.1149999999998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J13" sqref="J13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47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62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59</v>
      </c>
      <c r="B10" s="4" t="s">
        <v>29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9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9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B14" s="17" t="s">
        <v>30</v>
      </c>
      <c r="C14" s="19">
        <f>SUM(C9:C13)</f>
        <v>16.16</v>
      </c>
      <c r="D14" s="19">
        <f t="shared" ref="D14:F14" si="0">SUM(D9:D13)</f>
        <v>28.39</v>
      </c>
      <c r="E14" s="19">
        <f t="shared" si="0"/>
        <v>58.8</v>
      </c>
      <c r="F14" s="19">
        <f t="shared" si="0"/>
        <v>556.49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77</v>
      </c>
      <c r="B18" s="4">
        <v>250</v>
      </c>
      <c r="C18" s="4">
        <v>6.14</v>
      </c>
      <c r="D18" s="4">
        <v>4.3499999999999996</v>
      </c>
      <c r="E18" s="4">
        <v>15.53</v>
      </c>
      <c r="F18" s="4">
        <v>125.77</v>
      </c>
      <c r="G18" s="8"/>
    </row>
    <row r="19" spans="1:14">
      <c r="A19" s="2" t="s">
        <v>78</v>
      </c>
      <c r="B19" s="4" t="s">
        <v>79</v>
      </c>
      <c r="C19" s="4">
        <v>13.17</v>
      </c>
      <c r="D19" s="4">
        <v>32.32</v>
      </c>
      <c r="E19" s="4">
        <v>6.95</v>
      </c>
      <c r="F19" s="4">
        <v>371.32</v>
      </c>
      <c r="G19" s="8" t="s">
        <v>39</v>
      </c>
    </row>
    <row r="20" spans="1:14">
      <c r="A20" s="2" t="s">
        <v>80</v>
      </c>
      <c r="B20" s="28">
        <v>100</v>
      </c>
      <c r="C20" s="28">
        <v>6.17</v>
      </c>
      <c r="D20" s="28">
        <v>4.12</v>
      </c>
      <c r="E20" s="28">
        <v>33.299999999999997</v>
      </c>
      <c r="F20" s="28">
        <v>194.03</v>
      </c>
      <c r="G20" s="8"/>
    </row>
    <row r="21" spans="1:14">
      <c r="A21" s="2" t="s">
        <v>57</v>
      </c>
      <c r="B21" s="4">
        <v>100</v>
      </c>
      <c r="C21" s="4">
        <v>1.1299999999999999</v>
      </c>
      <c r="D21" s="4">
        <v>2.17</v>
      </c>
      <c r="E21" s="4">
        <v>9.4</v>
      </c>
      <c r="F21" s="4">
        <v>61.65</v>
      </c>
      <c r="G21" s="8" t="s">
        <v>19</v>
      </c>
    </row>
    <row r="22" spans="1:14">
      <c r="A22" s="2" t="s">
        <v>45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30</v>
      </c>
      <c r="C23" s="19">
        <f>C17+C18+C19+C20+C21+C22</f>
        <v>31.8</v>
      </c>
      <c r="D23" s="19">
        <f t="shared" ref="D23:F23" si="1">D17+D18+D19+D20+D21+D22</f>
        <v>44.08</v>
      </c>
      <c r="E23" s="19">
        <f t="shared" si="1"/>
        <v>108.74000000000001</v>
      </c>
      <c r="F23" s="19">
        <f t="shared" si="1"/>
        <v>964.89999999999986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43</v>
      </c>
      <c r="B26" s="4">
        <v>50</v>
      </c>
      <c r="C26" s="4">
        <v>2.5</v>
      </c>
      <c r="D26" s="4">
        <v>16.399999999999999</v>
      </c>
      <c r="E26" s="4">
        <v>28.2</v>
      </c>
      <c r="F26" s="4">
        <v>270.5</v>
      </c>
      <c r="G26" s="8"/>
      <c r="H26" s="2"/>
      <c r="I26" s="4"/>
      <c r="J26" s="4"/>
      <c r="K26" s="4"/>
      <c r="L26" s="4"/>
      <c r="M26" s="4"/>
      <c r="N26" s="8"/>
    </row>
    <row r="27" spans="1:14">
      <c r="A27" s="11" t="s">
        <v>26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4"/>
    </row>
    <row r="29" spans="1:14">
      <c r="A29" s="2"/>
      <c r="B29" s="17" t="s">
        <v>30</v>
      </c>
      <c r="C29" s="19">
        <f>SUM(C26:C28)</f>
        <v>3.33</v>
      </c>
      <c r="D29" s="19">
        <f t="shared" ref="D29:F29" si="2">SUM(D26:D28)</f>
        <v>16.759999999999998</v>
      </c>
      <c r="E29" s="19">
        <f t="shared" si="2"/>
        <v>47.800000000000004</v>
      </c>
      <c r="F29" s="19">
        <f t="shared" si="2"/>
        <v>355.49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81</v>
      </c>
      <c r="B33" s="4" t="s">
        <v>37</v>
      </c>
      <c r="C33" s="4">
        <v>27.26</v>
      </c>
      <c r="D33" s="4">
        <v>16.79</v>
      </c>
      <c r="E33" s="4">
        <v>22.8</v>
      </c>
      <c r="F33" s="4">
        <v>351.28</v>
      </c>
      <c r="G33" s="8" t="s">
        <v>19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9">
        <f>SUM(C32:C37)</f>
        <v>29.180000000000003</v>
      </c>
      <c r="D38" s="19">
        <f>SUM(D32:D37)</f>
        <v>25.46</v>
      </c>
      <c r="E38" s="19">
        <f>SUM(E32:E37)</f>
        <v>40.159999999999997</v>
      </c>
      <c r="F38" s="19">
        <f>SUM(F32:F37)</f>
        <v>507.57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30</v>
      </c>
      <c r="C40" s="27">
        <f>C14+C23+C29+C38</f>
        <v>80.47</v>
      </c>
      <c r="D40" s="27">
        <f>D14+D23+D29+D38</f>
        <v>114.69</v>
      </c>
      <c r="E40" s="27">
        <f>E14+E23+E29+E38</f>
        <v>255.50000000000003</v>
      </c>
      <c r="F40" s="27">
        <f>F14+F23+F29+F38</f>
        <v>2384.4499999999998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A13" sqref="A13:G13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4" t="s">
        <v>47</v>
      </c>
      <c r="B1" s="34"/>
      <c r="C1" s="34"/>
      <c r="D1" s="34"/>
      <c r="E1" s="34"/>
      <c r="F1" s="34"/>
      <c r="G1" s="34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5" t="s">
        <v>63</v>
      </c>
      <c r="B5" s="36"/>
      <c r="C5" s="36"/>
      <c r="D5" s="36"/>
      <c r="E5" s="36"/>
      <c r="F5" s="36"/>
      <c r="G5" s="36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83</v>
      </c>
      <c r="B12" s="4" t="s">
        <v>84</v>
      </c>
      <c r="C12" s="4">
        <v>21.4</v>
      </c>
      <c r="D12" s="4">
        <v>12.3</v>
      </c>
      <c r="E12" s="4">
        <v>25.2</v>
      </c>
      <c r="F12" s="4">
        <v>297.14</v>
      </c>
      <c r="G12" s="8" t="s">
        <v>19</v>
      </c>
    </row>
    <row r="13" spans="1:11">
      <c r="A13" s="2" t="s">
        <v>35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  <c r="K13" s="23"/>
    </row>
    <row r="14" spans="1:11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/>
      <c r="B15" s="4"/>
      <c r="C15" s="4"/>
      <c r="D15" s="4"/>
      <c r="E15" s="4"/>
      <c r="F15" s="4"/>
      <c r="G15" s="8"/>
    </row>
    <row r="16" spans="1:11">
      <c r="B16" s="17" t="s">
        <v>30</v>
      </c>
      <c r="C16" s="19">
        <f t="shared" ref="C16:E16" si="0">SUM(C11:C15)</f>
        <v>25.839999999999996</v>
      </c>
      <c r="D16" s="19">
        <f t="shared" si="0"/>
        <v>22.17</v>
      </c>
      <c r="E16" s="19">
        <f t="shared" si="0"/>
        <v>53.71</v>
      </c>
      <c r="F16" s="19">
        <f>SUM(F11:F15)</f>
        <v>521.23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8">
      <c r="A20" s="2" t="s">
        <v>53</v>
      </c>
      <c r="B20" s="4" t="s">
        <v>34</v>
      </c>
      <c r="C20" s="4">
        <v>5.84</v>
      </c>
      <c r="D20" s="4">
        <v>3.48</v>
      </c>
      <c r="E20" s="4">
        <v>15.82</v>
      </c>
      <c r="F20" s="4">
        <v>136.87</v>
      </c>
      <c r="G20" s="8" t="s">
        <v>19</v>
      </c>
    </row>
    <row r="21" spans="1:8">
      <c r="A21" s="2" t="s">
        <v>85</v>
      </c>
      <c r="B21" s="4" t="s">
        <v>86</v>
      </c>
      <c r="C21" s="4">
        <v>41.94</v>
      </c>
      <c r="D21" s="4">
        <v>7.85</v>
      </c>
      <c r="E21" s="4">
        <v>4.5199999999999996</v>
      </c>
      <c r="F21" s="4">
        <v>256.5</v>
      </c>
      <c r="G21" s="8"/>
    </row>
    <row r="22" spans="1:8">
      <c r="A22" s="2" t="s">
        <v>87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8">
      <c r="A23" s="2" t="s">
        <v>88</v>
      </c>
      <c r="B23" s="4">
        <v>100</v>
      </c>
      <c r="C23" s="4">
        <v>1.26</v>
      </c>
      <c r="D23" s="4">
        <v>4.7699999999999996</v>
      </c>
      <c r="E23" s="4">
        <v>4.3600000000000003</v>
      </c>
      <c r="F23" s="4">
        <v>65.290000000000006</v>
      </c>
      <c r="G23" s="8"/>
    </row>
    <row r="24" spans="1:8">
      <c r="A24" s="2" t="s">
        <v>89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7" t="s">
        <v>30</v>
      </c>
      <c r="C26" s="19">
        <f>C19+C20+C21+C22+C23+C24+C25</f>
        <v>59.169999999999995</v>
      </c>
      <c r="D26" s="19">
        <f t="shared" ref="D26:F26" si="1">D19+D20+D21+D22+D23+D24+D25</f>
        <v>20.56</v>
      </c>
      <c r="E26" s="19">
        <f t="shared" si="1"/>
        <v>92.76</v>
      </c>
      <c r="F26" s="19">
        <f t="shared" si="1"/>
        <v>874.32999999999993</v>
      </c>
      <c r="G26" s="8"/>
      <c r="H26" s="25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48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21</v>
      </c>
    </row>
    <row r="29" spans="1:8">
      <c r="A29" s="2" t="s">
        <v>49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/>
      <c r="B30" s="4"/>
      <c r="C30" s="4"/>
      <c r="D30" s="4"/>
      <c r="E30" s="4"/>
      <c r="F30" s="4"/>
      <c r="G30" s="24"/>
    </row>
    <row r="31" spans="1:8">
      <c r="A31" s="2"/>
      <c r="B31" s="17" t="s">
        <v>30</v>
      </c>
      <c r="C31" s="19">
        <f>SUM(C28:C30)</f>
        <v>10.219999999999999</v>
      </c>
      <c r="D31" s="19">
        <f t="shared" ref="D31:F31" si="2">SUM(D28:D30)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90</v>
      </c>
      <c r="B34" s="4">
        <v>200</v>
      </c>
      <c r="C34" s="4">
        <v>7.2</v>
      </c>
      <c r="D34" s="4">
        <v>20.2</v>
      </c>
      <c r="E34" s="4">
        <v>23.4</v>
      </c>
      <c r="F34" s="4">
        <v>303.82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51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52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30</v>
      </c>
      <c r="C39" s="19">
        <f>SUM(C33:C38)</f>
        <v>16.61</v>
      </c>
      <c r="D39" s="19">
        <f>SUM(D33:D38)</f>
        <v>50.3</v>
      </c>
      <c r="E39" s="19">
        <f>SUM(E33:E38)</f>
        <v>49.559999999999995</v>
      </c>
      <c r="F39" s="19">
        <f>SUM(F33:F38)</f>
        <v>720.51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6" t="s">
        <v>30</v>
      </c>
      <c r="C41" s="27">
        <f t="shared" ref="C41:E41" si="3">C16+C26+C31+C39</f>
        <v>111.83999999999999</v>
      </c>
      <c r="D41" s="27">
        <f t="shared" si="3"/>
        <v>101.45</v>
      </c>
      <c r="E41" s="27">
        <f t="shared" si="3"/>
        <v>228.12</v>
      </c>
      <c r="F41" s="27">
        <f>F16+F26+F31+F39</f>
        <v>2361.1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0" workbookViewId="0">
      <selection activeCell="J29" sqref="J29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4" t="s">
        <v>47</v>
      </c>
      <c r="B1" s="34"/>
      <c r="C1" s="34"/>
      <c r="D1" s="34"/>
      <c r="E1" s="34"/>
      <c r="F1" s="34"/>
      <c r="G1" s="34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5" t="s">
        <v>64</v>
      </c>
      <c r="B5" s="36"/>
      <c r="C5" s="36"/>
      <c r="D5" s="36"/>
      <c r="E5" s="36"/>
      <c r="F5" s="36"/>
      <c r="G5" s="36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91</v>
      </c>
      <c r="B12" s="4" t="s">
        <v>29</v>
      </c>
      <c r="C12" s="4">
        <v>6.81</v>
      </c>
      <c r="D12" s="4">
        <v>10.43</v>
      </c>
      <c r="E12" s="4">
        <v>43.18</v>
      </c>
      <c r="F12" s="4">
        <v>293.83</v>
      </c>
      <c r="G12" s="8" t="s">
        <v>19</v>
      </c>
    </row>
    <row r="13" spans="1:17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13.749999999999998</v>
      </c>
      <c r="D17" s="19">
        <f t="shared" ref="D17:F17" si="0">SUM(D11:D16)</f>
        <v>25.439999999999998</v>
      </c>
      <c r="E17" s="19">
        <f t="shared" si="0"/>
        <v>60.54</v>
      </c>
      <c r="F17" s="19">
        <f t="shared" si="0"/>
        <v>527.26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92</v>
      </c>
      <c r="B21" s="4" t="s">
        <v>34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19</v>
      </c>
    </row>
    <row r="22" spans="1:17">
      <c r="A22" s="2" t="s">
        <v>93</v>
      </c>
      <c r="B22" s="4" t="s">
        <v>94</v>
      </c>
      <c r="C22" s="4">
        <v>39.883000000000003</v>
      </c>
      <c r="D22" s="4">
        <v>28.399000000000001</v>
      </c>
      <c r="E22" s="4">
        <v>8.0399999999999991</v>
      </c>
      <c r="F22" s="4">
        <v>447.28300000000002</v>
      </c>
      <c r="G22" s="8" t="s">
        <v>18</v>
      </c>
    </row>
    <row r="23" spans="1:17">
      <c r="A23" s="2" t="s">
        <v>95</v>
      </c>
      <c r="B23" s="4">
        <v>150</v>
      </c>
      <c r="C23" s="4">
        <v>2.4</v>
      </c>
      <c r="D23" s="4">
        <v>3.18</v>
      </c>
      <c r="E23" s="4">
        <v>14.38</v>
      </c>
      <c r="F23" s="4">
        <v>95.68</v>
      </c>
      <c r="G23" s="8" t="s">
        <v>19</v>
      </c>
    </row>
    <row r="24" spans="1:17">
      <c r="A24" s="2" t="s">
        <v>96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 t="s">
        <v>41</v>
      </c>
      <c r="B25" s="4">
        <v>100</v>
      </c>
      <c r="C25" s="4">
        <v>0.8</v>
      </c>
      <c r="D25" s="4"/>
      <c r="E25" s="4">
        <v>2.8</v>
      </c>
      <c r="F25" s="4">
        <v>15</v>
      </c>
      <c r="G25" s="8"/>
    </row>
    <row r="26" spans="1:17">
      <c r="A26" s="2"/>
      <c r="B26" s="17" t="s">
        <v>30</v>
      </c>
      <c r="C26" s="19">
        <f>C20+C21+C22+C23+C24+C25</f>
        <v>53.092999999999996</v>
      </c>
      <c r="D26" s="19">
        <f t="shared" ref="D26:F26" si="1">D20+D21+D22+D23+D24+D25</f>
        <v>40.728999999999999</v>
      </c>
      <c r="E26" s="19">
        <f t="shared" si="1"/>
        <v>75.92</v>
      </c>
      <c r="F26" s="19">
        <f t="shared" si="1"/>
        <v>889.20300000000009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44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17">
      <c r="A29" s="2" t="s">
        <v>97</v>
      </c>
      <c r="B29" s="4">
        <v>75</v>
      </c>
      <c r="C29" s="4">
        <v>8.9700000000000006</v>
      </c>
      <c r="D29" s="4">
        <v>4.28</v>
      </c>
      <c r="E29" s="4">
        <v>29.94</v>
      </c>
      <c r="F29" s="4">
        <v>194.15</v>
      </c>
      <c r="G29" s="8" t="s">
        <v>21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7" t="s">
        <v>30</v>
      </c>
      <c r="C31" s="19">
        <f>C28+C29+C30</f>
        <v>14.57</v>
      </c>
      <c r="D31" s="19">
        <f t="shared" ref="D31:F31" si="2">D28+D29+D30</f>
        <v>8.2800000000000011</v>
      </c>
      <c r="E31" s="19">
        <f t="shared" si="2"/>
        <v>39.340000000000003</v>
      </c>
      <c r="F31" s="19">
        <f t="shared" si="2"/>
        <v>290.14999999999998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98</v>
      </c>
      <c r="B34" s="4">
        <v>200</v>
      </c>
      <c r="C34" s="4">
        <f>C33*2</f>
        <v>5.52</v>
      </c>
      <c r="D34" s="4">
        <f t="shared" ref="D34:F34" si="3">D33*2</f>
        <v>1.24</v>
      </c>
      <c r="E34" s="4">
        <f t="shared" si="3"/>
        <v>38.159999999999997</v>
      </c>
      <c r="F34" s="4">
        <f t="shared" si="3"/>
        <v>192.8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99</v>
      </c>
      <c r="B37" s="4">
        <v>100</v>
      </c>
      <c r="C37" s="4">
        <v>11.85</v>
      </c>
      <c r="D37" s="4">
        <v>34.630000000000003</v>
      </c>
      <c r="E37" s="4">
        <v>4.7300000000000004</v>
      </c>
      <c r="F37" s="4">
        <v>359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20.409999999999997</v>
      </c>
      <c r="D39" s="19">
        <f t="shared" ref="D39:F39" si="4">D33+D34+D35+D36+D37+D38</f>
        <v>44.74</v>
      </c>
      <c r="E39" s="19">
        <f t="shared" si="4"/>
        <v>69.05</v>
      </c>
      <c r="F39" s="19">
        <f t="shared" si="4"/>
        <v>751.8900000000001</v>
      </c>
    </row>
    <row r="41" spans="1:7">
      <c r="B41" s="26" t="s">
        <v>30</v>
      </c>
      <c r="C41" s="27">
        <f t="shared" ref="C41:E41" si="5">C17+C26+C31+C39</f>
        <v>101.82299999999998</v>
      </c>
      <c r="D41" s="27">
        <f t="shared" si="5"/>
        <v>119.18899999999999</v>
      </c>
      <c r="E41" s="27">
        <f t="shared" si="5"/>
        <v>244.85000000000002</v>
      </c>
      <c r="F41" s="27">
        <f>F17+F26+F31+F39</f>
        <v>2458.5030000000006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opLeftCell="A10" workbookViewId="0">
      <selection activeCell="A37" sqref="A37:G3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47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65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87</v>
      </c>
      <c r="B11" s="4">
        <v>150</v>
      </c>
      <c r="C11" s="4">
        <v>4.88</v>
      </c>
      <c r="D11" s="4">
        <v>3.23</v>
      </c>
      <c r="E11" s="4">
        <v>32.78</v>
      </c>
      <c r="F11" s="4">
        <v>179.63</v>
      </c>
      <c r="G11" s="8" t="s">
        <v>18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100</v>
      </c>
      <c r="B14" s="4" t="s">
        <v>101</v>
      </c>
      <c r="C14" s="4">
        <v>15.72</v>
      </c>
      <c r="D14" s="4">
        <v>17.07</v>
      </c>
      <c r="E14" s="4">
        <v>3.07</v>
      </c>
      <c r="F14" s="4">
        <v>228.77</v>
      </c>
      <c r="G14" s="8" t="s">
        <v>18</v>
      </c>
    </row>
    <row r="15" spans="1:9">
      <c r="A15" s="2" t="s">
        <v>102</v>
      </c>
      <c r="B15" s="4">
        <v>30</v>
      </c>
      <c r="C15" s="4">
        <v>0.21</v>
      </c>
      <c r="D15" s="4">
        <v>0.09</v>
      </c>
      <c r="E15" s="4">
        <v>0.93</v>
      </c>
      <c r="F15" s="4">
        <v>5.7</v>
      </c>
      <c r="G15" s="8"/>
    </row>
    <row r="16" spans="1:9">
      <c r="A16" s="11"/>
      <c r="B16" s="17" t="s">
        <v>30</v>
      </c>
      <c r="C16" s="19">
        <f>SUM(C10:C15)</f>
        <v>23.85</v>
      </c>
      <c r="D16" s="19">
        <f t="shared" ref="D16:F16" si="0">SUM(D10:D15)</f>
        <v>29.26</v>
      </c>
      <c r="E16" s="19">
        <f t="shared" si="0"/>
        <v>62.94</v>
      </c>
      <c r="F16" s="19">
        <f t="shared" si="0"/>
        <v>614.19000000000005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103</v>
      </c>
      <c r="B20" s="4" t="s">
        <v>104</v>
      </c>
      <c r="C20" s="4">
        <v>5.14</v>
      </c>
      <c r="D20" s="4">
        <v>6.21</v>
      </c>
      <c r="E20" s="4">
        <v>13.5</v>
      </c>
      <c r="F20" s="4">
        <v>122.25</v>
      </c>
      <c r="G20" s="8"/>
    </row>
    <row r="21" spans="1:7">
      <c r="A21" s="2" t="s">
        <v>105</v>
      </c>
      <c r="B21" s="4" t="s">
        <v>55</v>
      </c>
      <c r="C21" s="4">
        <v>25.14</v>
      </c>
      <c r="D21" s="4">
        <v>8.08</v>
      </c>
      <c r="E21" s="4">
        <v>8.1</v>
      </c>
      <c r="F21" s="4">
        <v>205.68</v>
      </c>
      <c r="G21" s="8" t="s">
        <v>54</v>
      </c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40</v>
      </c>
      <c r="B23" s="4">
        <v>50</v>
      </c>
      <c r="C23" s="4">
        <v>0.5</v>
      </c>
      <c r="D23" s="4">
        <v>0.1</v>
      </c>
      <c r="E23" s="4">
        <v>1.3</v>
      </c>
      <c r="F23" s="4">
        <v>8.1</v>
      </c>
      <c r="G23" s="8"/>
    </row>
    <row r="24" spans="1:7">
      <c r="A24" s="2" t="s">
        <v>60</v>
      </c>
      <c r="B24" s="4">
        <v>200</v>
      </c>
      <c r="C24" s="4">
        <v>0.4</v>
      </c>
      <c r="D24" s="4"/>
      <c r="E24" s="4">
        <v>24.8</v>
      </c>
      <c r="F24" s="4">
        <v>104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39.49</v>
      </c>
      <c r="D26" s="19">
        <f t="shared" ref="D26:F26" si="1">SUM(D19:D25)</f>
        <v>19.150000000000002</v>
      </c>
      <c r="E26" s="19">
        <f t="shared" si="1"/>
        <v>103.34</v>
      </c>
      <c r="F26" s="19">
        <f t="shared" si="1"/>
        <v>745.74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2</v>
      </c>
      <c r="C28" s="7"/>
      <c r="D28" s="7"/>
      <c r="E28" s="7"/>
      <c r="F28" s="7"/>
      <c r="G28" s="7"/>
    </row>
    <row r="29" spans="1:7">
      <c r="A29" s="2" t="s">
        <v>106</v>
      </c>
      <c r="B29" s="4" t="s">
        <v>107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18</v>
      </c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4"/>
    </row>
    <row r="31" spans="1:7">
      <c r="A31" s="2" t="s">
        <v>32</v>
      </c>
      <c r="B31" s="4">
        <v>200</v>
      </c>
      <c r="C31" s="4">
        <v>2.8</v>
      </c>
      <c r="D31" s="4">
        <v>2</v>
      </c>
      <c r="E31" s="4">
        <v>4.71</v>
      </c>
      <c r="F31" s="4">
        <v>76</v>
      </c>
      <c r="G31" s="8" t="s">
        <v>19</v>
      </c>
    </row>
    <row r="32" spans="1:7">
      <c r="A32" s="2"/>
      <c r="B32" s="17" t="s">
        <v>30</v>
      </c>
      <c r="C32" s="19">
        <f>SUM(C29:C31)</f>
        <v>11.280000000000001</v>
      </c>
      <c r="D32" s="19">
        <f>SUM(D29:D31)</f>
        <v>7.99</v>
      </c>
      <c r="E32" s="19">
        <f>SUM(E29:E31)</f>
        <v>41.660000000000004</v>
      </c>
      <c r="F32" s="19">
        <f>SUM(F29:F31)</f>
        <v>314.42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108</v>
      </c>
      <c r="B37" s="4" t="s">
        <v>38</v>
      </c>
      <c r="C37" s="4">
        <v>19.13</v>
      </c>
      <c r="D37" s="4">
        <v>15.04</v>
      </c>
      <c r="E37" s="4">
        <v>30.38</v>
      </c>
      <c r="F37" s="4">
        <v>333.32</v>
      </c>
      <c r="G37" s="8" t="s">
        <v>109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21.049999999999997</v>
      </c>
      <c r="D40" s="19">
        <f t="shared" ref="D40:F40" si="2">SUM(D34:D39)</f>
        <v>23.71</v>
      </c>
      <c r="E40" s="19">
        <f t="shared" si="2"/>
        <v>47.739999999999995</v>
      </c>
      <c r="F40" s="19">
        <f t="shared" si="2"/>
        <v>489.61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30</v>
      </c>
      <c r="C42" s="29">
        <f>C16+C26+C32+C40</f>
        <v>95.67</v>
      </c>
      <c r="D42" s="29">
        <f>D16+D26+D32+D40</f>
        <v>80.110000000000014</v>
      </c>
      <c r="E42" s="29">
        <f>E16+E26+E32+E40</f>
        <v>255.68</v>
      </c>
      <c r="F42" s="29">
        <f>F16+F26+F32+F40</f>
        <v>2163.96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6" workbookViewId="0">
      <selection activeCell="I28" sqref="I28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47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66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110</v>
      </c>
      <c r="B13" s="4" t="s">
        <v>29</v>
      </c>
      <c r="C13" s="4">
        <v>6.76</v>
      </c>
      <c r="D13" s="4">
        <v>10.66</v>
      </c>
      <c r="E13" s="4">
        <v>35.96</v>
      </c>
      <c r="F13" s="4">
        <v>266.85000000000002</v>
      </c>
      <c r="G13" s="8" t="s">
        <v>18</v>
      </c>
    </row>
    <row r="14" spans="1:9">
      <c r="A14" s="2" t="s">
        <v>32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9">
      <c r="A15" s="11"/>
      <c r="B15" s="17" t="s">
        <v>30</v>
      </c>
      <c r="C15" s="19">
        <f>SUM(C10:C14)</f>
        <v>16.5</v>
      </c>
      <c r="D15" s="19">
        <f t="shared" ref="D15:F15" si="0">SUM(D10:D14)</f>
        <v>27.67</v>
      </c>
      <c r="E15" s="19">
        <f t="shared" si="0"/>
        <v>51.03</v>
      </c>
      <c r="F15" s="19">
        <f t="shared" si="0"/>
        <v>548.28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111</v>
      </c>
      <c r="B19" s="4" t="s">
        <v>34</v>
      </c>
      <c r="C19" s="4">
        <v>5.62</v>
      </c>
      <c r="D19" s="4">
        <v>8.32</v>
      </c>
      <c r="E19" s="4">
        <v>15.37</v>
      </c>
      <c r="F19" s="4">
        <v>158.84</v>
      </c>
      <c r="G19" s="8" t="s">
        <v>19</v>
      </c>
    </row>
    <row r="20" spans="1:7">
      <c r="A20" s="5" t="s">
        <v>112</v>
      </c>
      <c r="B20" s="28" t="s">
        <v>113</v>
      </c>
      <c r="C20" s="4">
        <v>14.3</v>
      </c>
      <c r="D20" s="4">
        <v>16.079999999999998</v>
      </c>
      <c r="E20" s="4">
        <v>14.87</v>
      </c>
      <c r="F20" s="4">
        <v>261.37</v>
      </c>
      <c r="G20" s="8" t="s">
        <v>39</v>
      </c>
    </row>
    <row r="21" spans="1:7">
      <c r="A21" s="2" t="s">
        <v>56</v>
      </c>
      <c r="B21" s="4">
        <v>200</v>
      </c>
      <c r="C21" s="4">
        <v>4.12</v>
      </c>
      <c r="D21" s="4">
        <v>0.21</v>
      </c>
      <c r="E21" s="4">
        <v>30.49</v>
      </c>
      <c r="F21" s="4">
        <v>140.32</v>
      </c>
      <c r="G21" s="8"/>
    </row>
    <row r="22" spans="1:7">
      <c r="A22" s="2" t="s">
        <v>58</v>
      </c>
      <c r="B22" s="4">
        <v>200</v>
      </c>
      <c r="C22" s="4"/>
      <c r="D22" s="4"/>
      <c r="E22" s="4">
        <v>7</v>
      </c>
      <c r="F22" s="4">
        <v>72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7" t="s">
        <v>30</v>
      </c>
      <c r="C25" s="19">
        <f>SUM(C18:C24)</f>
        <v>29.080000000000002</v>
      </c>
      <c r="D25" s="19">
        <f t="shared" ref="D25:F25" si="1">SUM(D18:D24)</f>
        <v>25.689999999999998</v>
      </c>
      <c r="E25" s="19">
        <f t="shared" si="1"/>
        <v>102.86</v>
      </c>
      <c r="F25" s="19">
        <f t="shared" si="1"/>
        <v>809.98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8"/>
    </row>
    <row r="29" spans="1:7">
      <c r="A29" s="2" t="s">
        <v>114</v>
      </c>
      <c r="B29" s="4" t="s">
        <v>115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7">
      <c r="A30" s="2"/>
      <c r="B30" s="4"/>
      <c r="C30" s="4"/>
      <c r="D30" s="4"/>
      <c r="E30" s="4"/>
      <c r="F30" s="4"/>
      <c r="G30" s="6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 t="s">
        <v>30</v>
      </c>
      <c r="C32" s="19">
        <f>SUM(C28:C31)</f>
        <v>9.5299999999999994</v>
      </c>
      <c r="D32" s="19">
        <f>SUM(D28:D31)</f>
        <v>3.96</v>
      </c>
      <c r="E32" s="19">
        <f>SUM(E28:E31)</f>
        <v>61.15</v>
      </c>
      <c r="F32" s="19">
        <f>SUM(F28:F31)</f>
        <v>319.99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82</v>
      </c>
      <c r="B36" s="4">
        <v>200</v>
      </c>
      <c r="C36" s="4">
        <v>5.6</v>
      </c>
      <c r="D36" s="4">
        <v>5</v>
      </c>
      <c r="E36" s="4">
        <v>9.4</v>
      </c>
      <c r="F36" s="4">
        <v>104</v>
      </c>
      <c r="G36" s="8" t="s">
        <v>19</v>
      </c>
    </row>
    <row r="37" spans="1:7">
      <c r="A37" s="2" t="s">
        <v>40</v>
      </c>
      <c r="B37" s="4">
        <v>100</v>
      </c>
      <c r="C37" s="4">
        <v>1</v>
      </c>
      <c r="D37" s="4">
        <v>0.2</v>
      </c>
      <c r="E37" s="4">
        <v>2.6</v>
      </c>
      <c r="F37" s="4">
        <v>16.2</v>
      </c>
      <c r="G37" s="8"/>
    </row>
    <row r="38" spans="1:7">
      <c r="A38" s="2" t="s">
        <v>116</v>
      </c>
      <c r="B38" s="4" t="s">
        <v>117</v>
      </c>
      <c r="C38" s="4">
        <v>8.09</v>
      </c>
      <c r="D38" s="4">
        <v>12.91</v>
      </c>
      <c r="E38" s="4">
        <v>37.44</v>
      </c>
      <c r="F38" s="4">
        <v>298.31</v>
      </c>
      <c r="G38" s="8" t="s">
        <v>18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17.73</v>
      </c>
      <c r="D40" s="19">
        <f t="shared" ref="D40:F40" si="2">SUM(D34:D39)</f>
        <v>26.979999999999997</v>
      </c>
      <c r="E40" s="19">
        <f t="shared" si="2"/>
        <v>68.599999999999994</v>
      </c>
      <c r="F40" s="19">
        <f t="shared" si="2"/>
        <v>590.6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30</v>
      </c>
      <c r="C42" s="29">
        <f t="shared" ref="C42:E42" si="3">C15+C25+C32+C40</f>
        <v>72.84</v>
      </c>
      <c r="D42" s="29">
        <f t="shared" si="3"/>
        <v>84.3</v>
      </c>
      <c r="E42" s="29">
        <f t="shared" si="3"/>
        <v>283.64</v>
      </c>
      <c r="F42" s="29">
        <f>F15+F25+F32+F40</f>
        <v>2268.85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opLeftCell="A31" workbookViewId="0">
      <selection activeCell="J42" sqref="J42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47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67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120</v>
      </c>
      <c r="B11" s="4" t="s">
        <v>38</v>
      </c>
      <c r="C11" s="4">
        <v>2.95</v>
      </c>
      <c r="D11" s="4">
        <v>2.42</v>
      </c>
      <c r="E11" s="4">
        <v>44.44</v>
      </c>
      <c r="F11" s="4">
        <v>211.34</v>
      </c>
      <c r="G11" s="8" t="s">
        <v>18</v>
      </c>
    </row>
    <row r="12" spans="1:9">
      <c r="A12" s="2" t="s">
        <v>118</v>
      </c>
      <c r="B12" s="4" t="s">
        <v>119</v>
      </c>
      <c r="C12" s="4">
        <v>5.08</v>
      </c>
      <c r="D12" s="4">
        <v>4.5999999999999996</v>
      </c>
      <c r="E12" s="4">
        <v>0.28000000000000003</v>
      </c>
      <c r="F12" s="4">
        <v>62.8</v>
      </c>
      <c r="G12" s="8" t="s">
        <v>36</v>
      </c>
    </row>
    <row r="13" spans="1:9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</row>
    <row r="14" spans="1:9">
      <c r="A14" s="2" t="s">
        <v>35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7" t="s">
        <v>30</v>
      </c>
      <c r="C16" s="30">
        <f>SUM(C10:C14)</f>
        <v>12.469999999999999</v>
      </c>
      <c r="D16" s="30">
        <f t="shared" ref="D16:F16" si="0">SUM(D10:D14)</f>
        <v>16.89</v>
      </c>
      <c r="E16" s="30">
        <f t="shared" si="0"/>
        <v>73.22999999999999</v>
      </c>
      <c r="F16" s="30">
        <f t="shared" si="0"/>
        <v>498.23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121</v>
      </c>
      <c r="B21" s="4" t="s">
        <v>34</v>
      </c>
      <c r="C21" s="4">
        <v>9.43</v>
      </c>
      <c r="D21" s="4">
        <v>4.72</v>
      </c>
      <c r="E21" s="4">
        <v>19.07</v>
      </c>
      <c r="F21" s="4">
        <v>156.47999999999999</v>
      </c>
      <c r="G21" s="8" t="s">
        <v>19</v>
      </c>
    </row>
    <row r="22" spans="1:7">
      <c r="A22" s="5" t="s">
        <v>122</v>
      </c>
      <c r="B22" s="4" t="s">
        <v>55</v>
      </c>
      <c r="C22" s="4">
        <v>33.65</v>
      </c>
      <c r="D22" s="4">
        <v>15.13</v>
      </c>
      <c r="E22" s="4">
        <v>4.57</v>
      </c>
      <c r="F22" s="4">
        <v>288.83999999999997</v>
      </c>
      <c r="G22" s="8" t="s">
        <v>9</v>
      </c>
    </row>
    <row r="23" spans="1:7">
      <c r="A23" s="2" t="s">
        <v>41</v>
      </c>
      <c r="B23" s="4">
        <v>100</v>
      </c>
      <c r="C23" s="4">
        <v>0.8</v>
      </c>
      <c r="D23" s="4"/>
      <c r="E23" s="4">
        <v>2.8</v>
      </c>
      <c r="F23" s="4">
        <v>15</v>
      </c>
      <c r="G23" s="8"/>
    </row>
    <row r="24" spans="1:7">
      <c r="A24" s="2" t="s">
        <v>124</v>
      </c>
      <c r="B24" s="4">
        <v>200</v>
      </c>
      <c r="C24" s="4">
        <v>0.25</v>
      </c>
      <c r="D24" s="4">
        <v>0.06</v>
      </c>
      <c r="E24" s="4">
        <v>6.46</v>
      </c>
      <c r="F24" s="4">
        <v>45.88</v>
      </c>
      <c r="G24" s="8"/>
    </row>
    <row r="25" spans="1:7">
      <c r="A25" s="2" t="s">
        <v>123</v>
      </c>
      <c r="B25" s="4">
        <v>150</v>
      </c>
      <c r="C25" s="4">
        <v>4.75</v>
      </c>
      <c r="D25" s="4">
        <v>4.82</v>
      </c>
      <c r="E25" s="4">
        <v>41.34</v>
      </c>
      <c r="F25" s="4">
        <v>227.74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7" t="s">
        <v>30</v>
      </c>
      <c r="C27" s="19">
        <f>SUM(C20:C26)</f>
        <v>53.919999999999995</v>
      </c>
      <c r="D27" s="19">
        <f t="shared" ref="D27:F27" si="1">SUM(D20:D26)</f>
        <v>25.81</v>
      </c>
      <c r="E27" s="19">
        <f t="shared" si="1"/>
        <v>109.37</v>
      </c>
      <c r="F27" s="19">
        <f t="shared" si="1"/>
        <v>911.39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4"/>
    </row>
    <row r="31" spans="1:7">
      <c r="A31" s="2" t="s">
        <v>26</v>
      </c>
      <c r="B31" s="4">
        <v>200</v>
      </c>
      <c r="C31" s="4"/>
      <c r="D31" s="4"/>
      <c r="E31" s="4">
        <v>7</v>
      </c>
      <c r="F31" s="4">
        <v>28</v>
      </c>
      <c r="G31" s="8"/>
    </row>
    <row r="32" spans="1:7">
      <c r="A32" s="2" t="s">
        <v>25</v>
      </c>
      <c r="B32" s="4">
        <v>40</v>
      </c>
      <c r="C32" s="4">
        <v>3.12</v>
      </c>
      <c r="D32" s="4">
        <v>0.84</v>
      </c>
      <c r="E32" s="4">
        <v>20.56</v>
      </c>
      <c r="F32" s="4">
        <v>105.2</v>
      </c>
      <c r="G32" s="6" t="s">
        <v>9</v>
      </c>
    </row>
    <row r="33" spans="1:10">
      <c r="A33" s="2" t="s">
        <v>46</v>
      </c>
      <c r="B33" s="4">
        <v>40</v>
      </c>
      <c r="C33" s="4">
        <v>6.36</v>
      </c>
      <c r="D33" s="4">
        <v>8.0399999999999991</v>
      </c>
      <c r="E33" s="4">
        <v>9.92</v>
      </c>
      <c r="F33" s="4">
        <v>137.47999999999999</v>
      </c>
      <c r="G33" s="8" t="s">
        <v>19</v>
      </c>
    </row>
    <row r="34" spans="1:10">
      <c r="A34" s="2"/>
      <c r="B34" s="17" t="s">
        <v>30</v>
      </c>
      <c r="C34" s="31">
        <f>SUM(C30:C33)</f>
        <v>10.31</v>
      </c>
      <c r="D34" s="31">
        <f t="shared" ref="D34:F34" si="2">SUM(D30:D33)</f>
        <v>9.2399999999999984</v>
      </c>
      <c r="E34" s="31">
        <f t="shared" si="2"/>
        <v>50.08</v>
      </c>
      <c r="F34" s="31">
        <f t="shared" si="2"/>
        <v>327.66999999999996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125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19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7" t="s">
        <v>30</v>
      </c>
      <c r="C42" s="32">
        <f>SUM(C36:C40)</f>
        <v>17.740000000000002</v>
      </c>
      <c r="D42" s="32">
        <f>SUM(D36:D40)</f>
        <v>41.47</v>
      </c>
      <c r="E42" s="32">
        <f>SUM(E36:E40)</f>
        <v>38.14</v>
      </c>
      <c r="F42" s="32">
        <f>SUM(F36:F40)</f>
        <v>600.21</v>
      </c>
    </row>
    <row r="43" spans="1:10">
      <c r="C43" s="33"/>
      <c r="D43" s="33"/>
      <c r="E43" s="33"/>
      <c r="F43" s="33"/>
    </row>
    <row r="44" spans="1:10">
      <c r="B44" s="26" t="s">
        <v>30</v>
      </c>
      <c r="C44" s="27">
        <f>C16+C27+C34+C42</f>
        <v>94.44</v>
      </c>
      <c r="D44" s="27">
        <f>D16+D27+D34+D42</f>
        <v>93.41</v>
      </c>
      <c r="E44" s="27">
        <f>E16+E27+E34+E42</f>
        <v>270.82</v>
      </c>
      <c r="F44" s="27">
        <f>F16+F27+F34+F42</f>
        <v>2337.5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7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2018-09-12T13:09:28Z</dcterms:modified>
</cp:coreProperties>
</file>