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" sheetId="22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9"/>
  <c r="E26"/>
  <c r="F26"/>
  <c r="C26"/>
  <c r="C27" i="8"/>
  <c r="D27"/>
  <c r="E27"/>
  <c r="F27"/>
  <c r="C42" i="22"/>
  <c r="D42"/>
  <c r="E42"/>
  <c r="F42"/>
  <c r="C15" i="21" l="1"/>
  <c r="D15"/>
  <c r="E15"/>
  <c r="F15"/>
  <c r="D39"/>
  <c r="E39"/>
  <c r="F39"/>
  <c r="C39"/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4"/>
  <c r="D44"/>
  <c r="E44"/>
  <c r="F44"/>
  <c r="C25" i="21"/>
  <c r="D25"/>
  <c r="E25"/>
  <c r="F25"/>
  <c r="C32"/>
  <c r="D32"/>
  <c r="E32"/>
  <c r="F32"/>
  <c r="E41" l="1"/>
  <c r="C41"/>
  <c r="F41"/>
  <c r="D4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<sst xmlns="http://schemas.openxmlformats.org/spreadsheetml/2006/main" count="403" uniqueCount="118">
  <si>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</si>
  <si>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</si>
  <si>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</si>
  <si>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</si>
  <si>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</si>
  <si>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</si>
  <si>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</si>
  <si>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</si>
  <si>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</si>
  <si>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</si>
  <si>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</si>
  <si>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</si>
  <si>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</si>
  <si>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</si>
  <si>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</si>
  <si>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</si>
  <si>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</si>
  <si>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</si>
  <si>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</si>
  <si>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</si>
  <si>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</si>
  <si>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</si>
  <si>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</si>
  <si>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</si>
  <si>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</si>
  <si>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</si>
  <si>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</si>
  <si>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</si>
  <si>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</si>
  <si>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</si>
  <si>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</si>
  <si>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</si>
  <si>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</si>
  <si>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</si>
  <si>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</si>
  <si>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</si>
  <si>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</si>
  <si>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</si>
  <si>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Daugavpils Stropu pamatskolas-attīstības centra ēdienkarte</t>
  </si>
  <si>
    <t>Mannas biezputra ar džemu</t>
  </si>
  <si>
    <t>150/20</t>
  </si>
  <si>
    <t>Vārīti griķi</t>
  </si>
  <si>
    <t>Aprikožu  kompots</t>
  </si>
  <si>
    <t>Rasoļņiks ar gaļu</t>
  </si>
  <si>
    <t>Biezpiena sieriņš Mazulis</t>
  </si>
  <si>
    <t>Jogurts</t>
  </si>
  <si>
    <t>Vārīti rīsi</t>
  </si>
  <si>
    <t>Kompots ar ogam</t>
  </si>
  <si>
    <t>Kukuruzas pārslas ar pienu</t>
  </si>
  <si>
    <t>50/150</t>
  </si>
  <si>
    <t>Bumbieru  kompots</t>
  </si>
  <si>
    <t>Šnicele dabiskā cūkgaļas</t>
  </si>
  <si>
    <t>Svaigi tomati</t>
  </si>
  <si>
    <t>Pīrādz. ar rīsiem un olu</t>
  </si>
  <si>
    <t>Baltmaize ar kausētu sieru</t>
  </si>
  <si>
    <t>40/30</t>
  </si>
  <si>
    <t>Pirmdiena  2019.g. 30. septembris</t>
  </si>
  <si>
    <t>Otrdiena  2019.g. 01. oktobris</t>
  </si>
  <si>
    <t>Trešdiena  2019.g. 02.oktobris</t>
  </si>
  <si>
    <t>Ceturtdiena  2019.g.03. oktobris</t>
  </si>
  <si>
    <t>Piektdiena  2019.g.04. oktobris</t>
  </si>
  <si>
    <t>Sestdiena  2019.g.05. oktobris</t>
  </si>
  <si>
    <r>
      <t xml:space="preserve">Svētdiena  2019.g. 06. </t>
    </r>
    <r>
      <rPr>
        <sz val="11"/>
        <color theme="1"/>
        <rFont val="Calibri"/>
        <family val="2"/>
        <charset val="186"/>
        <scheme val="minor"/>
      </rPr>
      <t>oktobris</t>
    </r>
  </si>
  <si>
    <t>Kukurūzas biezputra ar sviestu</t>
  </si>
  <si>
    <t>Skābētu kāpostu zupa ar gaļu</t>
  </si>
  <si>
    <t>Veselība salāti</t>
  </si>
  <si>
    <t>Ābolu-bumbieru kompots</t>
  </si>
  <si>
    <t>Bulciņa skolas</t>
  </si>
  <si>
    <t>Kartupeļu-biezpiena plācenīši</t>
  </si>
  <si>
    <t>225/20</t>
  </si>
  <si>
    <t>A7;A3</t>
  </si>
  <si>
    <t>Vārīti makaroni ar sieru</t>
  </si>
  <si>
    <t>150/10/10</t>
  </si>
  <si>
    <t>Marinēti gurķi</t>
  </si>
  <si>
    <t>Borščs ar pūpiņām, gaļu</t>
  </si>
  <si>
    <t>Zirņu zupa ar gaļu</t>
  </si>
  <si>
    <t>250/12,5</t>
  </si>
  <si>
    <t>Skābēņu zupa ar gaļu</t>
  </si>
  <si>
    <t>Rīsu zupa ar vistu gaļu</t>
  </si>
  <si>
    <t>250/20</t>
  </si>
  <si>
    <t>Kotlete Sevišķā</t>
  </si>
  <si>
    <t xml:space="preserve">Burkānu salāti ar ķiplokiem </t>
  </si>
  <si>
    <t>Ķefīrs</t>
  </si>
  <si>
    <t>Vistas frikasē</t>
  </si>
  <si>
    <t>Mēle vārīta cūkgaļas</t>
  </si>
  <si>
    <t>Krējuma mērce ar tom.,sīpoliem</t>
  </si>
  <si>
    <t>Rudens salāti</t>
  </si>
  <si>
    <t>Citronu  kompots</t>
  </si>
  <si>
    <t>Biezpiena sacepums ar āboliem</t>
  </si>
  <si>
    <t>A7;A3;A1</t>
  </si>
  <si>
    <t>Prosas biezputra ar sviestu</t>
  </si>
  <si>
    <t>Sautēta vista ar dārzeniem</t>
  </si>
  <si>
    <t>100/250</t>
  </si>
  <si>
    <t xml:space="preserve">Vafeles </t>
  </si>
  <si>
    <t>Rauga pankūkas ar rozīnēm un krēj.</t>
  </si>
  <si>
    <t>Omlete ar desu</t>
  </si>
  <si>
    <t>Zalie zirnīši konservēti</t>
  </si>
  <si>
    <t>Ceptā zivs</t>
  </si>
  <si>
    <t>A1;A4</t>
  </si>
  <si>
    <t>Svaigu dārzeņu salāti ar redīsiem</t>
  </si>
  <si>
    <t>Gaļas salāti ar liellopu gaļu</t>
  </si>
  <si>
    <t>5 graudu biezputra  ar sviestu</t>
  </si>
  <si>
    <t>Kartupeļu zupa ar pūpiņām, gaļu</t>
  </si>
  <si>
    <t>Bifšteks maltais</t>
  </si>
  <si>
    <t>Vārīti makaroni</t>
  </si>
  <si>
    <t>Svaigu kāpostu salāti ar burkānu un eļļu</t>
  </si>
  <si>
    <t>Ābolu kompots</t>
  </si>
  <si>
    <t>Baltmaize ar medu</t>
  </si>
  <si>
    <t>40/20</t>
  </si>
  <si>
    <t>Piens</t>
  </si>
  <si>
    <t>Pildīti kartupeļi</t>
  </si>
  <si>
    <t>Sļiņķi vāreņiki ar krējumu</t>
  </si>
  <si>
    <t>Tīteņi kāpostu ar gaļu</t>
  </si>
  <si>
    <t>164/80</t>
  </si>
  <si>
    <t>Sulas dzēriens</t>
  </si>
  <si>
    <t>Cepumi</t>
  </si>
  <si>
    <t>A1;A3;</t>
  </si>
  <si>
    <t>Makaronu sacepums ar aknām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</si>
</sst>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7030A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J21" sqref="J21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9" t="s">
        <v>38</v>
      </c>
      <c r="B1" s="39"/>
      <c r="C1" s="39"/>
      <c r="D1" s="39"/>
      <c r="E1" s="39"/>
      <c r="F1" s="39"/>
      <c r="G1" s="39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0" t="s">
        <v>56</v>
      </c>
      <c r="B4" s="40"/>
      <c r="C4" s="40"/>
      <c r="D4" s="40"/>
      <c r="E4" s="40"/>
      <c r="F4" s="40"/>
      <c r="G4" s="40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63</v>
      </c>
      <c r="B10" s="4" t="s">
        <v>29</v>
      </c>
      <c r="C10" s="4">
        <v>12.49</v>
      </c>
      <c r="D10" s="4">
        <v>10.65</v>
      </c>
      <c r="E10" s="4">
        <v>35.340000000000003</v>
      </c>
      <c r="F10" s="4">
        <v>287.3</v>
      </c>
      <c r="G10" s="8" t="s">
        <v>19</v>
      </c>
    </row>
    <row r="11" spans="1:16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20.83</v>
      </c>
      <c r="D14" s="16">
        <f>SUM(D9:D13)</f>
        <v>26.66</v>
      </c>
      <c r="E14" s="16">
        <f>SUM(E9:E13)</f>
        <v>55.050000000000004</v>
      </c>
      <c r="F14" s="16">
        <f>SUM(F9:F13)</f>
        <v>544.73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 s="25" customFormat="1">
      <c r="A17" s="2" t="s">
        <v>64</v>
      </c>
      <c r="B17" s="4" t="s">
        <v>34</v>
      </c>
      <c r="C17" s="4">
        <v>4.8899999999999997</v>
      </c>
      <c r="D17" s="4">
        <v>7.91</v>
      </c>
      <c r="E17" s="4">
        <v>6.61</v>
      </c>
      <c r="F17" s="4">
        <v>116.19</v>
      </c>
      <c r="G17" s="8" t="s">
        <v>19</v>
      </c>
    </row>
    <row r="18" spans="1:7">
      <c r="A18" s="2" t="s">
        <v>51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41</v>
      </c>
      <c r="B19" s="4">
        <v>150</v>
      </c>
      <c r="C19" s="4">
        <v>9.11</v>
      </c>
      <c r="D19" s="4">
        <v>6.95</v>
      </c>
      <c r="E19" s="4">
        <v>49.37</v>
      </c>
      <c r="F19" s="4">
        <v>296.14999999999998</v>
      </c>
      <c r="G19" s="8"/>
    </row>
    <row r="20" spans="1:7">
      <c r="A20" s="2" t="s">
        <v>66</v>
      </c>
      <c r="B20" s="4">
        <v>200</v>
      </c>
      <c r="C20" s="4">
        <v>0.16</v>
      </c>
      <c r="D20" s="4">
        <v>0.22</v>
      </c>
      <c r="E20" s="4">
        <v>10.98</v>
      </c>
      <c r="F20" s="4">
        <v>46.54</v>
      </c>
      <c r="G20" s="8"/>
    </row>
    <row r="21" spans="1:7">
      <c r="A21" s="2" t="s">
        <v>65</v>
      </c>
      <c r="B21" s="4">
        <v>100</v>
      </c>
      <c r="C21" s="4">
        <v>1.72</v>
      </c>
      <c r="D21" s="4">
        <v>4.5</v>
      </c>
      <c r="E21" s="4">
        <v>5.65</v>
      </c>
      <c r="F21" s="4">
        <v>69.98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44.769999999999996</v>
      </c>
      <c r="D23" s="18">
        <f>D16+D17+D18+D19+D20+D21+D22</f>
        <v>33.061999999999998</v>
      </c>
      <c r="E23" s="18">
        <f>E16+E17+E18+E19+E20+E21+E22</f>
        <v>118.12000000000002</v>
      </c>
      <c r="F23" s="18">
        <f>F16+F17+F18+F19+F20+F21+F22</f>
        <v>954.84999999999991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45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19</v>
      </c>
    </row>
    <row r="27" spans="1:7">
      <c r="A27" s="2" t="s">
        <v>67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21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10.219999999999999</v>
      </c>
      <c r="D30" s="18">
        <f t="shared" ref="D30:F30" si="0">SUM(D25:D27)</f>
        <v>8.42</v>
      </c>
      <c r="E30" s="18">
        <f t="shared" si="0"/>
        <v>32.090000000000003</v>
      </c>
      <c r="F30" s="18">
        <f t="shared" si="0"/>
        <v>245.03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68</v>
      </c>
      <c r="B33" s="4" t="s">
        <v>69</v>
      </c>
      <c r="C33" s="4">
        <v>20.43</v>
      </c>
      <c r="D33" s="4">
        <v>13.9</v>
      </c>
      <c r="E33" s="4">
        <v>39.090000000000003</v>
      </c>
      <c r="F33" s="4">
        <v>363.19</v>
      </c>
      <c r="G33" s="8" t="s">
        <v>70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/>
      <c r="B36" s="28"/>
      <c r="C36" s="28"/>
      <c r="D36" s="28"/>
      <c r="E36" s="28"/>
      <c r="F36" s="28"/>
      <c r="G36" s="6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22.35</v>
      </c>
      <c r="D38" s="18">
        <f>SUM(D32:D37)</f>
        <v>22.57</v>
      </c>
      <c r="E38" s="18">
        <f>SUM(E32:E37)</f>
        <v>56.45</v>
      </c>
      <c r="F38" s="18">
        <f>SUM(F32:F37)</f>
        <v>519.48</v>
      </c>
      <c r="G38" s="8"/>
    </row>
    <row r="40" spans="1:7">
      <c r="B40" s="26" t="s">
        <v>30</v>
      </c>
      <c r="C40" s="27">
        <f>C14+C23+C30+C38</f>
        <v>98.169999999999987</v>
      </c>
      <c r="D40" s="27">
        <f>D14+D23+D30+D38</f>
        <v>90.711999999999989</v>
      </c>
      <c r="E40" s="27">
        <f>E14+E23+E30+E38</f>
        <v>261.71000000000004</v>
      </c>
      <c r="F40" s="27">
        <f>F14+F23+F30+F38</f>
        <v>2264.09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A9" sqref="A9:G9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38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57</v>
      </c>
      <c r="B4" s="41"/>
      <c r="C4" s="41"/>
      <c r="D4" s="41"/>
      <c r="E4" s="41"/>
      <c r="F4" s="41"/>
      <c r="G4" s="41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71</v>
      </c>
      <c r="B10" s="4" t="s">
        <v>72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73</v>
      </c>
      <c r="B12" s="4">
        <v>30</v>
      </c>
      <c r="C12" s="4">
        <v>0.21</v>
      </c>
      <c r="D12" s="4">
        <v>0.09</v>
      </c>
      <c r="E12" s="4">
        <v>0.93</v>
      </c>
      <c r="F12" s="4">
        <v>5.7</v>
      </c>
      <c r="G12" s="8"/>
    </row>
    <row r="13" spans="1:9">
      <c r="A13" s="11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30</v>
      </c>
      <c r="C14" s="19">
        <f>SUM(C9:C13)</f>
        <v>11.34</v>
      </c>
      <c r="D14" s="19">
        <f t="shared" ref="D14:F14" si="0">SUM(D9:D13)</f>
        <v>21.87</v>
      </c>
      <c r="E14" s="19">
        <f t="shared" si="0"/>
        <v>64.53</v>
      </c>
      <c r="F14" s="19">
        <f t="shared" si="0"/>
        <v>504.1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74</v>
      </c>
      <c r="B18" s="4" t="s">
        <v>34</v>
      </c>
      <c r="C18" s="4">
        <v>7.1</v>
      </c>
      <c r="D18" s="4">
        <v>7.29</v>
      </c>
      <c r="E18" s="4">
        <v>13.09</v>
      </c>
      <c r="F18" s="4">
        <v>147.06</v>
      </c>
      <c r="G18" s="8"/>
    </row>
    <row r="19" spans="1:14">
      <c r="A19" s="2" t="s">
        <v>80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37</v>
      </c>
    </row>
    <row r="20" spans="1:14">
      <c r="A20" s="2" t="s">
        <v>28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81</v>
      </c>
      <c r="B21" s="4">
        <v>100</v>
      </c>
      <c r="C21" s="4">
        <v>1.19</v>
      </c>
      <c r="D21" s="4">
        <v>6.01</v>
      </c>
      <c r="E21" s="4">
        <v>4.58</v>
      </c>
      <c r="F21" s="4">
        <v>77.150000000000006</v>
      </c>
      <c r="G21" s="8" t="s">
        <v>19</v>
      </c>
    </row>
    <row r="22" spans="1:14">
      <c r="A22" s="2" t="s">
        <v>42</v>
      </c>
      <c r="B22" s="4">
        <v>200</v>
      </c>
      <c r="C22" s="4">
        <v>0.75</v>
      </c>
      <c r="D22" s="4">
        <v>7.4999999999999997E-2</v>
      </c>
      <c r="E22" s="4">
        <v>14.19</v>
      </c>
      <c r="F22" s="4">
        <v>60.42</v>
      </c>
      <c r="G22" s="8"/>
    </row>
    <row r="23" spans="1:14">
      <c r="A23" s="2"/>
      <c r="B23" s="17" t="s">
        <v>30</v>
      </c>
      <c r="C23" s="19">
        <f>C17+C18+C19+C20+C21+C22</f>
        <v>33.6</v>
      </c>
      <c r="D23" s="19">
        <f t="shared" ref="D23:F23" si="1">D17+D18+D19+D20+D21+D22</f>
        <v>40.155000000000001</v>
      </c>
      <c r="E23" s="19">
        <f t="shared" si="1"/>
        <v>103.17999999999999</v>
      </c>
      <c r="F23" s="19">
        <f t="shared" si="1"/>
        <v>916.27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53</v>
      </c>
      <c r="B26" s="4">
        <v>75</v>
      </c>
      <c r="C26" s="4">
        <v>5.52</v>
      </c>
      <c r="D26" s="4">
        <v>4.71</v>
      </c>
      <c r="E26" s="4">
        <v>35.19</v>
      </c>
      <c r="F26" s="4">
        <v>205.27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2" t="s">
        <v>82</v>
      </c>
      <c r="B27" s="4">
        <v>200</v>
      </c>
      <c r="C27" s="4">
        <v>5.6</v>
      </c>
      <c r="D27" s="4">
        <v>5</v>
      </c>
      <c r="E27" s="4">
        <v>9.4</v>
      </c>
      <c r="F27" s="4">
        <v>104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11.12</v>
      </c>
      <c r="D31" s="19">
        <f t="shared" ref="D31:F31" si="2">SUM(D26:D28)</f>
        <v>9.7100000000000009</v>
      </c>
      <c r="E31" s="19">
        <f t="shared" si="2"/>
        <v>44.589999999999996</v>
      </c>
      <c r="F31" s="19">
        <f t="shared" si="2"/>
        <v>309.27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83</v>
      </c>
      <c r="B35" s="4">
        <v>150</v>
      </c>
      <c r="C35" s="4">
        <v>16.760000000000002</v>
      </c>
      <c r="D35" s="4">
        <v>10.25</v>
      </c>
      <c r="E35" s="4">
        <v>7.69</v>
      </c>
      <c r="F35" s="4">
        <v>190.05</v>
      </c>
      <c r="G35" s="8" t="s">
        <v>18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41</v>
      </c>
      <c r="B38" s="28">
        <v>100</v>
      </c>
      <c r="C38" s="28">
        <v>6.17</v>
      </c>
      <c r="D38" s="28">
        <v>4.12</v>
      </c>
      <c r="E38" s="28">
        <v>33.299999999999997</v>
      </c>
      <c r="F38" s="28">
        <v>194.03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25.970000000000006</v>
      </c>
      <c r="D40" s="19">
        <f>SUM(D34:D39)</f>
        <v>23.24</v>
      </c>
      <c r="E40" s="19">
        <f>SUM(E34:E39)</f>
        <v>67.149999999999991</v>
      </c>
      <c r="F40" s="19">
        <f>SUM(F34:F39)</f>
        <v>584.17000000000007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82.03</v>
      </c>
      <c r="D42" s="27">
        <f>D14+D23+D31+D40</f>
        <v>94.975000000000009</v>
      </c>
      <c r="E42" s="27">
        <f>E14+E23+E31+E40</f>
        <v>279.45</v>
      </c>
      <c r="F42" s="27">
        <f>F14+F23+F31+F40</f>
        <v>2313.81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J31" sqref="J3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9" t="s">
        <v>38</v>
      </c>
      <c r="B1" s="39"/>
      <c r="C1" s="39"/>
      <c r="D1" s="39"/>
      <c r="E1" s="39"/>
      <c r="F1" s="39"/>
      <c r="G1" s="39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0" t="s">
        <v>58</v>
      </c>
      <c r="B5" s="41"/>
      <c r="C5" s="41"/>
      <c r="D5" s="41"/>
      <c r="E5" s="41"/>
      <c r="F5" s="41"/>
      <c r="G5" s="41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39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44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32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19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14.03</v>
      </c>
      <c r="D17" s="19">
        <f t="shared" ref="D17:F17" si="0">SUM(D11:D16)</f>
        <v>21.13</v>
      </c>
      <c r="E17" s="19">
        <f t="shared" si="0"/>
        <v>69.429999999999993</v>
      </c>
      <c r="F17" s="19">
        <f t="shared" si="0"/>
        <v>553.1099999999999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43</v>
      </c>
      <c r="B21" s="4" t="s">
        <v>34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19</v>
      </c>
    </row>
    <row r="22" spans="1:8">
      <c r="A22" s="2" t="s">
        <v>84</v>
      </c>
      <c r="B22" s="4">
        <v>75</v>
      </c>
      <c r="C22" s="4">
        <v>20.440000000000001</v>
      </c>
      <c r="D22" s="4">
        <v>20.5</v>
      </c>
      <c r="E22" s="4">
        <v>0.38700000000000001</v>
      </c>
      <c r="F22" s="4">
        <v>267.81</v>
      </c>
      <c r="G22" s="8"/>
    </row>
    <row r="23" spans="1:8">
      <c r="A23" s="2" t="s">
        <v>85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18</v>
      </c>
    </row>
    <row r="24" spans="1:8">
      <c r="A24" s="2" t="s">
        <v>46</v>
      </c>
      <c r="B24" s="4">
        <v>150</v>
      </c>
      <c r="C24" s="4">
        <v>4.75</v>
      </c>
      <c r="D24" s="4">
        <v>4.82</v>
      </c>
      <c r="E24" s="4">
        <v>41.34</v>
      </c>
      <c r="F24" s="4">
        <v>227.74</v>
      </c>
      <c r="G24" s="8"/>
    </row>
    <row r="25" spans="1:8">
      <c r="A25" s="36" t="s">
        <v>86</v>
      </c>
      <c r="B25" s="4">
        <v>100</v>
      </c>
      <c r="C25" s="4">
        <v>1.1499999999999999</v>
      </c>
      <c r="D25" s="4">
        <v>7.15</v>
      </c>
      <c r="E25" s="4">
        <v>3.91</v>
      </c>
      <c r="F25" s="4">
        <v>84.58</v>
      </c>
      <c r="G25" s="8" t="s">
        <v>19</v>
      </c>
    </row>
    <row r="26" spans="1:8">
      <c r="A26" s="2" t="s">
        <v>87</v>
      </c>
      <c r="B26" s="4">
        <v>200</v>
      </c>
      <c r="C26" s="4">
        <v>0.12</v>
      </c>
      <c r="D26" s="4"/>
      <c r="E26" s="4">
        <v>7.45</v>
      </c>
      <c r="F26" s="4">
        <v>30.28</v>
      </c>
      <c r="G26" s="8"/>
    </row>
    <row r="27" spans="1:8">
      <c r="A27" s="2"/>
      <c r="B27" s="17" t="s">
        <v>30</v>
      </c>
      <c r="C27" s="19">
        <f t="shared" ref="C27:E27" si="1">C20+C21+C22+C23+C24+C25+C26</f>
        <v>38.161999999999999</v>
      </c>
      <c r="D27" s="19">
        <f t="shared" si="1"/>
        <v>40.15</v>
      </c>
      <c r="E27" s="19">
        <f t="shared" si="1"/>
        <v>106.81700000000001</v>
      </c>
      <c r="F27" s="19">
        <f>F20+F21+F22+F23+F24+F25+F26</f>
        <v>967.19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54</v>
      </c>
      <c r="B29" s="4" t="s">
        <v>55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18</v>
      </c>
    </row>
    <row r="30" spans="1:8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8">
      <c r="A31" s="2" t="s">
        <v>26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8">
      <c r="A32" s="2"/>
      <c r="B32" s="17" t="s">
        <v>30</v>
      </c>
      <c r="C32" s="19">
        <f>SUM(C29:C31)</f>
        <v>8.48</v>
      </c>
      <c r="D32" s="19">
        <f t="shared" ref="D32:F32" si="2">SUM(D29:D31)</f>
        <v>5.99</v>
      </c>
      <c r="E32" s="19">
        <f t="shared" si="2"/>
        <v>43.95</v>
      </c>
      <c r="F32" s="19">
        <f t="shared" si="2"/>
        <v>266.42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88</v>
      </c>
      <c r="B35" s="4">
        <v>200</v>
      </c>
      <c r="C35" s="4">
        <v>25.58</v>
      </c>
      <c r="D35" s="4">
        <v>14.4</v>
      </c>
      <c r="E35" s="4">
        <v>29.2</v>
      </c>
      <c r="F35" s="4">
        <v>349.04</v>
      </c>
      <c r="G35" s="8" t="s">
        <v>89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27.5</v>
      </c>
      <c r="D40" s="19">
        <f>SUM(D34:D39)</f>
        <v>23.07</v>
      </c>
      <c r="E40" s="19">
        <f>SUM(E34:E39)</f>
        <v>46.559999999999995</v>
      </c>
      <c r="F40" s="19">
        <f>SUM(F34:F39)</f>
        <v>505.33000000000004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88.171999999999997</v>
      </c>
      <c r="D42" s="27">
        <f>D17+D27+D32+D40</f>
        <v>90.34</v>
      </c>
      <c r="E42" s="27">
        <f>E17+E27+E32+E40</f>
        <v>266.75700000000001</v>
      </c>
      <c r="F42" s="27">
        <f>F17+F27+F32+F40</f>
        <v>2292.0500000000002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10" workbookViewId="0">
      <selection activeCell="K23" sqref="K2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9" t="s">
        <v>38</v>
      </c>
      <c r="B1" s="39"/>
      <c r="C1" s="39"/>
      <c r="D1" s="39"/>
      <c r="E1" s="39"/>
      <c r="F1" s="39"/>
      <c r="G1" s="39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0" t="s">
        <v>59</v>
      </c>
      <c r="B5" s="41"/>
      <c r="C5" s="41"/>
      <c r="D5" s="41"/>
      <c r="E5" s="41"/>
      <c r="F5" s="41"/>
      <c r="G5" s="41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90</v>
      </c>
      <c r="B12" s="4" t="s">
        <v>29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19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15.09</v>
      </c>
      <c r="D17" s="19">
        <f t="shared" ref="D17:F17" si="0">SUM(D11:D16)</f>
        <v>26.71</v>
      </c>
      <c r="E17" s="19">
        <f t="shared" si="0"/>
        <v>62.89</v>
      </c>
      <c r="F17" s="19">
        <f t="shared" si="0"/>
        <v>553.45000000000005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75</v>
      </c>
      <c r="B21" s="4" t="s">
        <v>76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19</v>
      </c>
    </row>
    <row r="22" spans="1:17">
      <c r="A22" s="2" t="s">
        <v>91</v>
      </c>
      <c r="B22" s="4" t="s">
        <v>92</v>
      </c>
      <c r="C22" s="4">
        <v>30.649000000000001</v>
      </c>
      <c r="D22" s="4">
        <v>22.17</v>
      </c>
      <c r="E22" s="4">
        <v>27.56</v>
      </c>
      <c r="F22" s="4">
        <v>432.37</v>
      </c>
      <c r="G22" s="8" t="s">
        <v>9</v>
      </c>
    </row>
    <row r="23" spans="1:17">
      <c r="A23" s="2" t="s">
        <v>52</v>
      </c>
      <c r="B23" s="4">
        <v>100</v>
      </c>
      <c r="C23" s="4">
        <v>1</v>
      </c>
      <c r="D23" s="4">
        <v>0.2</v>
      </c>
      <c r="E23" s="4">
        <v>2.6</v>
      </c>
      <c r="F23" s="4">
        <v>16.2</v>
      </c>
      <c r="G23" s="8"/>
    </row>
    <row r="24" spans="1:17">
      <c r="A24" s="2" t="s">
        <v>47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6" spans="1:17">
      <c r="A26" s="2"/>
      <c r="B26" s="17" t="s">
        <v>30</v>
      </c>
      <c r="C26" s="19">
        <f>C20+C21+C22+C23+C24</f>
        <v>46.329000000000001</v>
      </c>
      <c r="D26" s="19">
        <f t="shared" ref="D26:F26" si="1">D20+D21+D22+D23+D24</f>
        <v>28.32</v>
      </c>
      <c r="E26" s="19">
        <f t="shared" si="1"/>
        <v>84.51</v>
      </c>
      <c r="F26" s="19">
        <f t="shared" si="1"/>
        <v>841.09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17">
      <c r="A29" s="2" t="s">
        <v>26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17">
      <c r="A30" s="2" t="s">
        <v>93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17">
      <c r="A31" s="2"/>
      <c r="B31" s="17" t="s">
        <v>30</v>
      </c>
      <c r="C31" s="19">
        <f>C28+C29+C30</f>
        <v>2.4300000000000002</v>
      </c>
      <c r="D31" s="19">
        <f t="shared" ref="D31:F31" si="2">D28+D29+D30</f>
        <v>17.05</v>
      </c>
      <c r="E31" s="19">
        <f t="shared" si="2"/>
        <v>44.6</v>
      </c>
      <c r="F31" s="19">
        <f t="shared" si="2"/>
        <v>319.99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94</v>
      </c>
      <c r="B34" s="4" t="s">
        <v>40</v>
      </c>
      <c r="C34" s="4">
        <v>11.32</v>
      </c>
      <c r="D34" s="4">
        <v>16.11</v>
      </c>
      <c r="E34" s="4">
        <v>69</v>
      </c>
      <c r="F34" s="4">
        <v>466.27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13.24</v>
      </c>
      <c r="D39" s="19">
        <f t="shared" ref="D39:F39" si="3">D33+D34+D35+D36+D37+D38</f>
        <v>24.78</v>
      </c>
      <c r="E39" s="19">
        <f t="shared" si="3"/>
        <v>86.36</v>
      </c>
      <c r="F39" s="19">
        <f t="shared" si="3"/>
        <v>622.55999999999995</v>
      </c>
    </row>
    <row r="41" spans="1:7">
      <c r="B41" s="26" t="s">
        <v>30</v>
      </c>
      <c r="C41" s="27">
        <f>C17+C26+C31+C39</f>
        <v>77.088999999999999</v>
      </c>
      <c r="D41" s="27">
        <f>D17+D26+D31+D39</f>
        <v>96.86</v>
      </c>
      <c r="E41" s="27">
        <f>E17+E26+E31+E39</f>
        <v>278.36</v>
      </c>
      <c r="F41" s="27">
        <f>F17+F26+F31+F39</f>
        <v>2337.09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7" workbookViewId="0">
      <selection activeCell="J19" sqref="J1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38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60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95</v>
      </c>
      <c r="B11" s="4">
        <v>130</v>
      </c>
      <c r="C11" s="4">
        <v>15.13</v>
      </c>
      <c r="D11" s="4">
        <v>24.22</v>
      </c>
      <c r="E11" s="4">
        <v>4.04</v>
      </c>
      <c r="F11" s="4">
        <v>294.66000000000003</v>
      </c>
      <c r="G11" s="8"/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37" t="s">
        <v>96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19.430000000000003</v>
      </c>
      <c r="D16" s="19">
        <f t="shared" ref="D16:F16" si="0">SUM(D10:D15)</f>
        <v>33.150000000000006</v>
      </c>
      <c r="E16" s="19">
        <f t="shared" si="0"/>
        <v>33.44</v>
      </c>
      <c r="F16" s="19">
        <f t="shared" si="0"/>
        <v>515.45000000000005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77</v>
      </c>
      <c r="B20" s="4" t="s">
        <v>34</v>
      </c>
      <c r="C20" s="4">
        <v>6.87</v>
      </c>
      <c r="D20" s="4">
        <v>6.88</v>
      </c>
      <c r="E20" s="4">
        <v>11.14</v>
      </c>
      <c r="F20" s="4">
        <v>133.96</v>
      </c>
      <c r="G20" s="8" t="s">
        <v>19</v>
      </c>
    </row>
    <row r="21" spans="1:7">
      <c r="A21" s="2" t="s">
        <v>97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98</v>
      </c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99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50</v>
      </c>
      <c r="B24" s="4">
        <v>200</v>
      </c>
      <c r="C24" s="4">
        <v>0.25</v>
      </c>
      <c r="D24" s="4">
        <v>0.06</v>
      </c>
      <c r="E24" s="4">
        <v>6.46</v>
      </c>
      <c r="F24" s="4">
        <v>45.88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44.85</v>
      </c>
      <c r="D26" s="19">
        <f t="shared" ref="D26:F26" si="1">SUM(D19:D25)</f>
        <v>26.499999999999996</v>
      </c>
      <c r="E26" s="19">
        <f t="shared" si="1"/>
        <v>80.679999999999993</v>
      </c>
      <c r="F26" s="19">
        <f t="shared" si="1"/>
        <v>765.96999999999991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48</v>
      </c>
      <c r="B29" s="4" t="s">
        <v>49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30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100</v>
      </c>
      <c r="B36" s="4">
        <v>200</v>
      </c>
      <c r="C36" s="4">
        <v>22.888000000000002</v>
      </c>
      <c r="D36" s="4">
        <v>15.93</v>
      </c>
      <c r="E36" s="4">
        <v>12.19</v>
      </c>
      <c r="F36" s="4">
        <v>283.69</v>
      </c>
      <c r="G36" s="8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25.928000000000001</v>
      </c>
      <c r="D40" s="19">
        <f>SUM(D34:D39)</f>
        <v>24.799999999999997</v>
      </c>
      <c r="E40" s="19">
        <f>SUM(E34:E39)</f>
        <v>38.349999999999994</v>
      </c>
      <c r="F40" s="19">
        <f>SUM(F34:F39)</f>
        <v>483.78</v>
      </c>
      <c r="G40" s="8"/>
    </row>
    <row r="41" spans="1:7">
      <c r="A41" s="2"/>
      <c r="B41" s="26" t="s">
        <v>30</v>
      </c>
      <c r="C41" s="29">
        <f>C16+C26+C31+C40</f>
        <v>99.738</v>
      </c>
      <c r="D41" s="29">
        <f>D16+D26+D31+D40</f>
        <v>88.41</v>
      </c>
      <c r="E41" s="29">
        <f>E16+E26+E31+E40</f>
        <v>213.61999999999998</v>
      </c>
      <c r="F41" s="29">
        <f>F16+F26+F31+F40</f>
        <v>2085.19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A12" sqref="A12:G1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38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61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A14" s="2" t="s">
        <v>101</v>
      </c>
      <c r="B14" s="4" t="s">
        <v>29</v>
      </c>
      <c r="C14" s="4">
        <v>6.76</v>
      </c>
      <c r="D14" s="4">
        <v>10.66</v>
      </c>
      <c r="E14" s="4">
        <v>35.96</v>
      </c>
      <c r="F14" s="4">
        <v>266.85000000000002</v>
      </c>
      <c r="G14" s="8" t="s">
        <v>18</v>
      </c>
    </row>
    <row r="15" spans="1:9">
      <c r="A15" s="11"/>
      <c r="B15" s="17" t="s">
        <v>30</v>
      </c>
      <c r="C15" s="19">
        <f t="shared" ref="C15:E15" si="0">SUM(C10:C14)</f>
        <v>16.5</v>
      </c>
      <c r="D15" s="19">
        <f t="shared" si="0"/>
        <v>27.669999999999998</v>
      </c>
      <c r="E15" s="19">
        <f t="shared" si="0"/>
        <v>51.03</v>
      </c>
      <c r="F15" s="19">
        <f>SUM(F10:F14)</f>
        <v>548.28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102</v>
      </c>
      <c r="B19" s="4" t="s">
        <v>34</v>
      </c>
      <c r="C19" s="4">
        <v>5.75</v>
      </c>
      <c r="D19" s="4">
        <v>7.02</v>
      </c>
      <c r="E19" s="4">
        <v>20.37</v>
      </c>
      <c r="F19" s="4">
        <v>167.66</v>
      </c>
      <c r="G19" s="8" t="s">
        <v>19</v>
      </c>
    </row>
    <row r="20" spans="1:7">
      <c r="A20" s="2" t="s">
        <v>103</v>
      </c>
      <c r="B20" s="4">
        <v>100</v>
      </c>
      <c r="C20" s="4">
        <v>22.63</v>
      </c>
      <c r="D20" s="4">
        <v>28.31</v>
      </c>
      <c r="E20" s="4">
        <v>0.47</v>
      </c>
      <c r="F20" s="4">
        <v>347.13</v>
      </c>
      <c r="G20" s="8"/>
    </row>
    <row r="21" spans="1:7">
      <c r="A21" s="2" t="s">
        <v>104</v>
      </c>
      <c r="B21" s="4">
        <v>150</v>
      </c>
      <c r="C21" s="4">
        <v>4.88</v>
      </c>
      <c r="D21" s="4">
        <v>3.23</v>
      </c>
      <c r="E21" s="4">
        <v>32.78</v>
      </c>
      <c r="F21" s="4">
        <v>179.63</v>
      </c>
      <c r="G21" s="8" t="s">
        <v>18</v>
      </c>
    </row>
    <row r="22" spans="1:7">
      <c r="A22" s="2" t="s">
        <v>105</v>
      </c>
      <c r="B22" s="4">
        <v>100</v>
      </c>
      <c r="C22" s="4">
        <v>1.22</v>
      </c>
      <c r="D22" s="4">
        <v>4.78</v>
      </c>
      <c r="E22" s="4">
        <v>8.84</v>
      </c>
      <c r="F22" s="4">
        <v>83.26</v>
      </c>
      <c r="G22" s="8"/>
    </row>
    <row r="23" spans="1:7">
      <c r="A23" s="2" t="s">
        <v>106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39.6</v>
      </c>
      <c r="D25" s="19">
        <f>SUM(D18:D24)</f>
        <v>44.579999999999991</v>
      </c>
      <c r="E25" s="19">
        <f>SUM(E18:E24)</f>
        <v>106.55000000000001</v>
      </c>
      <c r="F25" s="19">
        <f>SUM(F18:F24)</f>
        <v>992.73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107</v>
      </c>
      <c r="B28" s="4" t="s">
        <v>108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109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9.59</v>
      </c>
      <c r="D32" s="19">
        <f>SUM(D28:D31)</f>
        <v>5.2</v>
      </c>
      <c r="E32" s="19">
        <f>SUM(E28:E31)</f>
        <v>59.26</v>
      </c>
      <c r="F32" s="19">
        <f>SUM(F28:F31)</f>
        <v>322.23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110</v>
      </c>
      <c r="B37" s="4" t="s">
        <v>36</v>
      </c>
      <c r="C37" s="35">
        <v>9.0839999999999996</v>
      </c>
      <c r="D37" s="35">
        <v>21.029</v>
      </c>
      <c r="E37" s="35">
        <v>38.24</v>
      </c>
      <c r="F37" s="35">
        <v>378.53</v>
      </c>
      <c r="G37" s="38"/>
    </row>
    <row r="38" spans="1:7">
      <c r="A38" s="34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SUM(C34:C38)</f>
        <v>11.004</v>
      </c>
      <c r="D39" s="19">
        <f t="shared" ref="D39:F39" si="1">SUM(D34:D38)</f>
        <v>29.698999999999998</v>
      </c>
      <c r="E39" s="19">
        <f t="shared" si="1"/>
        <v>55.6</v>
      </c>
      <c r="F39" s="19">
        <f t="shared" si="1"/>
        <v>534.81999999999994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6" t="s">
        <v>30</v>
      </c>
      <c r="C41" s="29">
        <f>C15+C25+C32+C39</f>
        <v>76.694000000000003</v>
      </c>
      <c r="D41" s="29">
        <f>D15+D25+D32+D39</f>
        <v>107.14899999999999</v>
      </c>
      <c r="E41" s="29">
        <f>E15+E25+E32+E39</f>
        <v>272.44</v>
      </c>
      <c r="F41" s="29">
        <f>F15+F25+F32+F39</f>
        <v>2398.06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I23" sqref="I23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9" t="s">
        <v>38</v>
      </c>
      <c r="B1" s="39"/>
      <c r="C1" s="39"/>
      <c r="D1" s="39"/>
      <c r="E1" s="39"/>
      <c r="F1" s="39"/>
      <c r="G1" s="39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0" t="s">
        <v>62</v>
      </c>
      <c r="B4" s="41"/>
      <c r="C4" s="41"/>
      <c r="D4" s="41"/>
      <c r="E4" s="41"/>
      <c r="F4" s="41"/>
      <c r="G4" s="41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111</v>
      </c>
      <c r="B11" s="4" t="s">
        <v>40</v>
      </c>
      <c r="C11" s="4">
        <v>25.39</v>
      </c>
      <c r="D11" s="4">
        <v>11.26</v>
      </c>
      <c r="E11" s="4">
        <v>24.8</v>
      </c>
      <c r="F11" s="4">
        <v>302.02999999999997</v>
      </c>
      <c r="G11" s="8" t="s">
        <v>70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32.33</v>
      </c>
      <c r="D16" s="33">
        <f>SUM(D10:D14)</f>
        <v>26.27</v>
      </c>
      <c r="E16" s="33">
        <f>SUM(E10:E14)</f>
        <v>42.16</v>
      </c>
      <c r="F16" s="33">
        <f>SUM(F10:F14)</f>
        <v>535.46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78</v>
      </c>
      <c r="B21" s="4" t="s">
        <v>79</v>
      </c>
      <c r="C21" s="4">
        <v>8.0500000000000007</v>
      </c>
      <c r="D21" s="4">
        <v>6.6</v>
      </c>
      <c r="E21" s="4">
        <v>16.350000000000001</v>
      </c>
      <c r="F21" s="4">
        <v>156.94999999999999</v>
      </c>
      <c r="G21" s="8"/>
    </row>
    <row r="22" spans="1:7">
      <c r="A22" s="5" t="s">
        <v>112</v>
      </c>
      <c r="B22" s="28" t="s">
        <v>113</v>
      </c>
      <c r="C22" s="4">
        <v>14.3</v>
      </c>
      <c r="D22" s="4">
        <v>16.079999999999998</v>
      </c>
      <c r="E22" s="4">
        <v>14.87</v>
      </c>
      <c r="F22" s="4">
        <v>261.37</v>
      </c>
      <c r="G22" s="8" t="s">
        <v>37</v>
      </c>
    </row>
    <row r="23" spans="1:7">
      <c r="A23" s="2" t="s">
        <v>28</v>
      </c>
      <c r="B23" s="4">
        <v>200</v>
      </c>
      <c r="C23" s="4">
        <v>4.3600000000000003</v>
      </c>
      <c r="D23" s="4">
        <v>4.91</v>
      </c>
      <c r="E23" s="4">
        <v>27.35</v>
      </c>
      <c r="F23" s="4">
        <v>171.01</v>
      </c>
      <c r="G23" s="8" t="s">
        <v>19</v>
      </c>
    </row>
    <row r="24" spans="1:7">
      <c r="A24" s="2" t="s">
        <v>114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31.75</v>
      </c>
      <c r="D27" s="19">
        <f>SUM(D20:D26)</f>
        <v>28.669999999999998</v>
      </c>
      <c r="E27" s="19">
        <f>SUM(E20:E26)</f>
        <v>100.70000000000002</v>
      </c>
      <c r="F27" s="19">
        <f>SUM(F20:F26)</f>
        <v>838.78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115</v>
      </c>
      <c r="B30" s="4">
        <v>50</v>
      </c>
      <c r="C30" s="4">
        <v>2.85</v>
      </c>
      <c r="D30" s="4">
        <v>13.3</v>
      </c>
      <c r="E30" s="4">
        <v>24.9</v>
      </c>
      <c r="F30" s="4">
        <v>221</v>
      </c>
      <c r="G30" s="8" t="s">
        <v>116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 t="s">
        <v>26</v>
      </c>
      <c r="B32" s="4">
        <v>200</v>
      </c>
      <c r="C32" s="4"/>
      <c r="D32" s="4"/>
      <c r="E32" s="4">
        <v>7</v>
      </c>
      <c r="F32" s="4">
        <v>28</v>
      </c>
      <c r="G32" s="8"/>
    </row>
    <row r="34" spans="1:10">
      <c r="A34" s="2"/>
      <c r="B34" s="17" t="s">
        <v>30</v>
      </c>
      <c r="C34" s="32">
        <f>SUM(C30:C32)</f>
        <v>3.68</v>
      </c>
      <c r="D34" s="32">
        <f>SUM(D30:D32)</f>
        <v>13.66</v>
      </c>
      <c r="E34" s="32">
        <f>SUM(E30:E32)</f>
        <v>44.5</v>
      </c>
      <c r="F34" s="32">
        <f>SUM(F30:F32)</f>
        <v>305.99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117</v>
      </c>
      <c r="B37" s="4">
        <v>240</v>
      </c>
      <c r="C37" s="4">
        <v>21.82</v>
      </c>
      <c r="D37" s="4">
        <v>9.1</v>
      </c>
      <c r="E37" s="4">
        <v>49.03</v>
      </c>
      <c r="F37" s="4">
        <v>365.16</v>
      </c>
      <c r="G37" s="8" t="s">
        <v>9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 t="s">
        <v>73</v>
      </c>
      <c r="B40" s="4">
        <v>50</v>
      </c>
      <c r="C40" s="4">
        <v>0.35</v>
      </c>
      <c r="D40" s="4">
        <v>0.15</v>
      </c>
      <c r="E40" s="4">
        <v>1.55</v>
      </c>
      <c r="F40" s="4">
        <v>9.5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 t="shared" ref="C42:E42" si="0">SUM(C36:C41)</f>
        <v>25.21</v>
      </c>
      <c r="D42" s="31">
        <f t="shared" si="0"/>
        <v>18.119999999999997</v>
      </c>
      <c r="E42" s="31">
        <f t="shared" si="0"/>
        <v>76.739999999999995</v>
      </c>
      <c r="F42" s="31">
        <f>SUM(F36:F41)</f>
        <v>574.75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92.97</v>
      </c>
      <c r="D44" s="27">
        <f>D16+D27+D34+D42</f>
        <v>86.72</v>
      </c>
      <c r="E44" s="27">
        <f>E16+E27+E34+E42</f>
        <v>264.10000000000002</v>
      </c>
      <c r="F44" s="27">
        <f>F16+F27+F34+F42</f>
        <v>2254.98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 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2019-09-25T10:33:33Z</dcterms:modified>
</cp:coreProperties>
</file>