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irm" sheetId="1" r:id="rId1"/>
    <sheet name="otrd" sheetId="2" r:id="rId2"/>
    <sheet name="tre" sheetId="8" r:id="rId3"/>
    <sheet name="cetur" sheetId="9" r:id="rId4"/>
    <sheet name="piektdiena " sheetId="1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C32" i="6"/>
  <c r="D32"/>
  <c r="E32"/>
  <c r="F32"/>
  <c r="D26" i="8"/>
  <c r="E26"/>
  <c r="F26"/>
  <c r="D23" i="2"/>
  <c r="E23"/>
  <c r="F23"/>
  <c r="C23"/>
  <c r="C24" i="1"/>
  <c r="D24"/>
  <c r="E24"/>
  <c r="F24"/>
  <c r="D26" i="9"/>
  <c r="E26"/>
  <c r="F26"/>
  <c r="C26"/>
  <c r="D26" i="13"/>
  <c r="E26"/>
  <c r="F26"/>
  <c r="C26"/>
  <c r="C26" i="8"/>
  <c r="F39" i="13"/>
  <c r="E39"/>
  <c r="D39"/>
  <c r="C39"/>
  <c r="F32"/>
  <c r="E32"/>
  <c r="D32"/>
  <c r="C32"/>
  <c r="F16"/>
  <c r="E16"/>
  <c r="D16"/>
  <c r="C16"/>
  <c r="D28" i="7"/>
  <c r="E28"/>
  <c r="F28"/>
  <c r="C28"/>
  <c r="D41" i="13" l="1"/>
  <c r="F41"/>
  <c r="E41"/>
  <c r="C41"/>
  <c r="D17" i="9"/>
  <c r="E17"/>
  <c r="F17"/>
  <c r="C17"/>
  <c r="D37" i="2"/>
  <c r="E37"/>
  <c r="F37"/>
  <c r="C37"/>
  <c r="D15" i="6"/>
  <c r="E15"/>
  <c r="F15"/>
  <c r="C15"/>
  <c r="D39" i="8"/>
  <c r="E39"/>
  <c r="F39"/>
  <c r="C39"/>
  <c r="D30" i="1"/>
  <c r="E30"/>
  <c r="F30"/>
  <c r="C30"/>
  <c r="C16" i="8"/>
  <c r="D16"/>
  <c r="E16"/>
  <c r="F16"/>
  <c r="D39" i="1"/>
  <c r="E39"/>
  <c r="C39"/>
  <c r="D35" i="7"/>
  <c r="E35"/>
  <c r="F35"/>
  <c r="C35"/>
  <c r="D25" i="6"/>
  <c r="E25"/>
  <c r="F25"/>
  <c r="C25"/>
  <c r="D39" i="9"/>
  <c r="E39"/>
  <c r="F39"/>
  <c r="C39"/>
  <c r="D14" i="2"/>
  <c r="E14"/>
  <c r="F14"/>
  <c r="C14"/>
  <c r="D40" i="6"/>
  <c r="E40"/>
  <c r="F40"/>
  <c r="C40"/>
  <c r="D42" i="7"/>
  <c r="E42"/>
  <c r="F42"/>
  <c r="C42"/>
  <c r="D31" i="9"/>
  <c r="E31"/>
  <c r="F31"/>
  <c r="C31"/>
  <c r="D29" i="2"/>
  <c r="E29"/>
  <c r="F29"/>
  <c r="C29"/>
  <c r="D31" i="8"/>
  <c r="E31"/>
  <c r="F31"/>
  <c r="C31"/>
  <c r="D17" i="7"/>
  <c r="D44" s="1"/>
  <c r="E17"/>
  <c r="E44" s="1"/>
  <c r="F17"/>
  <c r="F44" s="1"/>
  <c r="C17"/>
  <c r="C44" s="1"/>
  <c r="E14" i="1"/>
  <c r="E41" s="1"/>
  <c r="F14"/>
  <c r="D14"/>
  <c r="C14"/>
  <c r="F39"/>
  <c r="D41" l="1"/>
  <c r="F42" i="6"/>
  <c r="D42"/>
  <c r="C42"/>
  <c r="E42"/>
  <c r="C41" i="9"/>
  <c r="E41"/>
  <c r="F41"/>
  <c r="D41"/>
  <c r="F41" i="8"/>
  <c r="D41"/>
  <c r="E41"/>
  <c r="C41"/>
  <c r="F39" i="2"/>
  <c r="D39"/>
  <c r="C39"/>
  <c r="E39"/>
  <c r="F41" i="1"/>
  <c r="C41"/>
</calcChain>
</file>

<file path=xl/sharedStrings.xml><?xml version="1.0" encoding="utf-8"?>
<sst xmlns="http://schemas.openxmlformats.org/spreadsheetml/2006/main" count="412" uniqueCount="126">
  <si>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</si>
  <si>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</si>
  <si>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</si>
  <si>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</si>
  <si>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</si>
  <si>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</si>
  <si>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</si>
  <si>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</si>
  <si>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</si>
  <si>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</si>
  <si>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</si>
  <si>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</si>
  <si>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</si>
  <si>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</si>
  <si>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</si>
  <si>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</si>
  <si>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</si>
  <si>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</si>
  <si>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</si>
  <si>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</si>
  <si>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</si>
  <si>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</si>
  <si>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</si>
  <si>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</si>
  <si>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</si>
  <si>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</si>
  <si>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</si>
  <si>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</si>
  <si>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</si>
  <si>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</si>
  <si>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</si>
  <si>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</si>
  <si>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</si>
  <si>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</si>
  <si>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200/20</t>
  </si>
  <si>
    <t>Kakao ar pienu</t>
  </si>
  <si>
    <t>Kopā(1-4kl):</t>
  </si>
  <si>
    <t>250/12,5/5</t>
  </si>
  <si>
    <t>Kafija ar pienu</t>
  </si>
  <si>
    <t>Kompots ar ogam</t>
  </si>
  <si>
    <t>Svaigi tomati</t>
  </si>
  <si>
    <t>Prosas biezputra ar sviestu</t>
  </si>
  <si>
    <t>Mannas biezputra ar džemu</t>
  </si>
  <si>
    <t>Biezpiena sieriņš Mazulis</t>
  </si>
  <si>
    <t>Vārīti griķi</t>
  </si>
  <si>
    <t>Jogurts</t>
  </si>
  <si>
    <t>Bulciņa skolas</t>
  </si>
  <si>
    <t>Ābolu kompots</t>
  </si>
  <si>
    <t>Manniks ar kīseļi</t>
  </si>
  <si>
    <t>150/100</t>
  </si>
  <si>
    <t>Svaigi gurķi</t>
  </si>
  <si>
    <t>Dārzeņu vinigrets</t>
  </si>
  <si>
    <t>Siļku fileja</t>
  </si>
  <si>
    <t>A4</t>
  </si>
  <si>
    <t>Bulciņa ar kanēli</t>
  </si>
  <si>
    <t>Borščs ar kāpostiem, gaļu</t>
  </si>
  <si>
    <t>Citronu  kompots</t>
  </si>
  <si>
    <t>Sulas dzēriens</t>
  </si>
  <si>
    <t>100/5</t>
  </si>
  <si>
    <t>150/20</t>
  </si>
  <si>
    <t>Marinēti gurķi</t>
  </si>
  <si>
    <t>Vārīti makaroni ar sieru</t>
  </si>
  <si>
    <t>150/10/10</t>
  </si>
  <si>
    <t>100/50</t>
  </si>
  <si>
    <t>Ceptie kartupeļi</t>
  </si>
  <si>
    <t>Sula</t>
  </si>
  <si>
    <t>Pirmdiena  2018.g. 12. februāris</t>
  </si>
  <si>
    <t>Otrdiena  2018.g. 13. februāris</t>
  </si>
  <si>
    <t>Trešdiena  2018.g. 14. februāris</t>
  </si>
  <si>
    <t>Ceturtdiena  2018.g.15. februāris</t>
  </si>
  <si>
    <t>Piektdiena  2018.g. 16. februāris</t>
  </si>
  <si>
    <t>Sestdiena  2018.g.17. februāris</t>
  </si>
  <si>
    <t>Svētdiena  2018.g. 18. februāris</t>
  </si>
  <si>
    <t>Rīsu zupa ar gaļas frikadēlēm</t>
  </si>
  <si>
    <t>250/17,5</t>
  </si>
  <si>
    <t>Vārīta ola</t>
  </si>
  <si>
    <t>1gb/40g</t>
  </si>
  <si>
    <t>A3</t>
  </si>
  <si>
    <t>5 graudu biezputra  ar sviestu</t>
  </si>
  <si>
    <t>Gaļas guļašs</t>
  </si>
  <si>
    <t>Skābētu kāpostu salāti</t>
  </si>
  <si>
    <t>Pīrādz. ar biezpienu</t>
  </si>
  <si>
    <t>Kartupeļu sacepums ar aknām</t>
  </si>
  <si>
    <t>Svaigu kāpostu zupa ar krēj., gaļu</t>
  </si>
  <si>
    <t>Sautēta vista mērcē</t>
  </si>
  <si>
    <t>150/50</t>
  </si>
  <si>
    <t>Sautēti burkāni ar zirnišiem</t>
  </si>
  <si>
    <t>150/50/5</t>
  </si>
  <si>
    <t>Maltā rulete ar olām</t>
  </si>
  <si>
    <t>Vārīti kartupeļi ar biezpienu</t>
  </si>
  <si>
    <t>Kartupeļu zupa ar makaroniem, gaļu</t>
  </si>
  <si>
    <t>Plovs ar cūkgaļu</t>
  </si>
  <si>
    <t>75/200</t>
  </si>
  <si>
    <t>Apelsīnu kompots</t>
  </si>
  <si>
    <t>Baltmaize ar kausētu sieru</t>
  </si>
  <si>
    <t>40/30</t>
  </si>
  <si>
    <t>Rauga pankūkas ar āboliem</t>
  </si>
  <si>
    <t>Rasoļņiks ar gaļu</t>
  </si>
  <si>
    <t>Zivju tefteļi</t>
  </si>
  <si>
    <t>A1;A4</t>
  </si>
  <si>
    <t>Krējuma mērce ar tom.,sīpoliem zivs</t>
  </si>
  <si>
    <t>Dārzeņu salāti ar puķu kāpostiem</t>
  </si>
  <si>
    <t>Mundrums salāti</t>
  </si>
  <si>
    <t>Vārīta liellopu gaļa</t>
  </si>
  <si>
    <t>Miežu biezputra</t>
  </si>
  <si>
    <t>Dārzeņu piena zupa</t>
  </si>
  <si>
    <t>Vistas fileja krējuma mērcē</t>
  </si>
  <si>
    <t>75/75</t>
  </si>
  <si>
    <t>Svaigu kāpostu salāti ar burkānu un eļļu</t>
  </si>
  <si>
    <t>Baltmaize ar medu</t>
  </si>
  <si>
    <t>40/20</t>
  </si>
  <si>
    <t>Piens</t>
  </si>
  <si>
    <t>Plānas pankūkas ar ievārijumu</t>
  </si>
  <si>
    <t>110/20</t>
  </si>
  <si>
    <t xml:space="preserve">Ceptas olas ar sieru </t>
  </si>
  <si>
    <t>Skābētu kāpostu zupa ar gaļu</t>
  </si>
  <si>
    <t>Šnicele dabiskā cūkgaļas</t>
  </si>
  <si>
    <t>91g</t>
  </si>
  <si>
    <t>Vārīti kartupeļi</t>
  </si>
  <si>
    <t xml:space="preserve">Burkānu salāti ar ķiplokiem </t>
  </si>
  <si>
    <t>Kompots ar dzērvenem</t>
  </si>
  <si>
    <t>Karstmaize ar āboliem</t>
  </si>
  <si>
    <t>Vistas salāti</t>
  </si>
  <si>
    <t>Apetīte salāti</t>
  </si>
  <si>
    <t>Saceptā cūkgaļa ar sīpoliem</t>
  </si>
  <si>
    <t>75/15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</si>
</sst>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3" fillId="3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17" fontId="3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A22" sqref="A22:G22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9" t="s">
        <v>0</v>
      </c>
      <c r="B1" s="39"/>
      <c r="C1" s="39"/>
      <c r="D1" s="39"/>
      <c r="E1" s="39"/>
      <c r="F1" s="39"/>
      <c r="G1" s="39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40" t="s">
        <v>66</v>
      </c>
      <c r="B4" s="40"/>
      <c r="C4" s="40"/>
      <c r="D4" s="40"/>
      <c r="E4" s="40"/>
      <c r="F4" s="40"/>
      <c r="G4" s="40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41</v>
      </c>
      <c r="B10" s="4" t="s">
        <v>31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20</v>
      </c>
    </row>
    <row r="11" spans="1:16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16">
      <c r="A12" s="2" t="s">
        <v>35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20</v>
      </c>
      <c r="I12" s="2"/>
      <c r="J12" s="4"/>
      <c r="K12" s="4"/>
      <c r="L12" s="4"/>
      <c r="M12" s="4"/>
      <c r="N12" s="4"/>
      <c r="O12" s="8"/>
    </row>
    <row r="13" spans="1:16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>
      <c r="A14" s="2"/>
      <c r="B14" s="16" t="s">
        <v>32</v>
      </c>
      <c r="C14" s="17">
        <f>SUM(C9:C13)</f>
        <v>17.89</v>
      </c>
      <c r="D14" s="17">
        <f>SUM(D9:D13)</f>
        <v>28.71</v>
      </c>
      <c r="E14" s="17">
        <f>SUM(E9:E13)</f>
        <v>60.6</v>
      </c>
      <c r="F14" s="17">
        <f>SUM(F9:F13)</f>
        <v>601.45000000000005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73</v>
      </c>
      <c r="B18" s="4" t="s">
        <v>74</v>
      </c>
      <c r="C18" s="4">
        <v>5.14</v>
      </c>
      <c r="D18" s="4">
        <v>6.21</v>
      </c>
      <c r="E18" s="4">
        <v>13.5</v>
      </c>
      <c r="F18" s="4">
        <v>122.25</v>
      </c>
      <c r="G18" s="8"/>
    </row>
    <row r="19" spans="1:7">
      <c r="A19" s="2" t="s">
        <v>116</v>
      </c>
      <c r="B19" s="38" t="s">
        <v>117</v>
      </c>
      <c r="C19" s="4">
        <v>26.155000000000001</v>
      </c>
      <c r="D19" s="4">
        <v>19.824999999999999</v>
      </c>
      <c r="E19" s="4">
        <v>11.16</v>
      </c>
      <c r="F19" s="4">
        <v>327.54000000000002</v>
      </c>
      <c r="G19" s="8"/>
    </row>
    <row r="20" spans="1:7">
      <c r="A20" s="2" t="s">
        <v>39</v>
      </c>
      <c r="B20" s="4">
        <v>200</v>
      </c>
      <c r="C20" s="4">
        <v>0.21</v>
      </c>
      <c r="D20" s="4">
        <v>0.15</v>
      </c>
      <c r="E20" s="4">
        <v>0.15</v>
      </c>
      <c r="F20" s="4">
        <v>58.59</v>
      </c>
      <c r="G20" s="8"/>
    </row>
    <row r="21" spans="1:7">
      <c r="A21" s="2" t="s">
        <v>30</v>
      </c>
      <c r="B21" s="4">
        <v>150</v>
      </c>
      <c r="C21" s="4">
        <v>3.27</v>
      </c>
      <c r="D21" s="4">
        <v>3.68</v>
      </c>
      <c r="E21" s="4">
        <v>20.51</v>
      </c>
      <c r="F21" s="4">
        <v>128.26</v>
      </c>
      <c r="G21" s="8"/>
    </row>
    <row r="22" spans="1:7">
      <c r="A22" s="2" t="s">
        <v>123</v>
      </c>
      <c r="B22" s="4">
        <v>50</v>
      </c>
      <c r="C22" s="4">
        <v>0.77</v>
      </c>
      <c r="D22" s="4">
        <v>3.69</v>
      </c>
      <c r="E22" s="4">
        <v>2.34</v>
      </c>
      <c r="F22" s="4">
        <v>45.59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36</v>
      </c>
      <c r="C24" s="19">
        <f t="shared" ref="C24:E24" si="0">C17+C18+C19+C20+C21+C22+C23</f>
        <v>40.585000000000008</v>
      </c>
      <c r="D24" s="19">
        <f t="shared" si="0"/>
        <v>34.634999999999998</v>
      </c>
      <c r="E24" s="19">
        <f t="shared" si="0"/>
        <v>82.79</v>
      </c>
      <c r="F24" s="19">
        <f>F17+F18+F19+F20+F21+F22+F23</f>
        <v>859.68000000000006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45</v>
      </c>
      <c r="B27" s="4">
        <v>200</v>
      </c>
      <c r="C27" s="4">
        <v>6.6</v>
      </c>
      <c r="D27" s="4">
        <v>4</v>
      </c>
      <c r="E27" s="4">
        <v>9.4</v>
      </c>
      <c r="F27" s="4">
        <v>100</v>
      </c>
      <c r="G27" s="8" t="s">
        <v>20</v>
      </c>
    </row>
    <row r="28" spans="1:7">
      <c r="A28" s="2" t="s">
        <v>46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22</v>
      </c>
    </row>
    <row r="29" spans="1:7">
      <c r="A29" s="2"/>
      <c r="B29" s="4"/>
      <c r="C29" s="4"/>
      <c r="D29" s="4"/>
      <c r="E29" s="4"/>
      <c r="F29" s="4"/>
      <c r="G29" s="28"/>
    </row>
    <row r="30" spans="1:7">
      <c r="A30" s="2"/>
      <c r="B30" s="18" t="s">
        <v>32</v>
      </c>
      <c r="C30" s="19">
        <f>SUM(C27:C29)</f>
        <v>10.219999999999999</v>
      </c>
      <c r="D30" s="19">
        <f t="shared" ref="D30:F30" si="1">SUM(D27:D29)</f>
        <v>8.42</v>
      </c>
      <c r="E30" s="19">
        <f t="shared" si="1"/>
        <v>32.090000000000003</v>
      </c>
      <c r="F30" s="19">
        <f t="shared" si="1"/>
        <v>245.03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51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7" spans="1:7">
      <c r="A37" s="5" t="s">
        <v>52</v>
      </c>
      <c r="B37" s="34">
        <v>50</v>
      </c>
      <c r="C37" s="34">
        <v>8.75</v>
      </c>
      <c r="D37" s="34">
        <v>23</v>
      </c>
      <c r="E37" s="34">
        <v>1.2E-2</v>
      </c>
      <c r="F37" s="34">
        <v>190</v>
      </c>
      <c r="G37" s="6" t="s">
        <v>53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19">
        <f>SUM(C33:C38)</f>
        <v>14.57</v>
      </c>
      <c r="D39" s="19">
        <f t="shared" ref="D39:F39" si="2">SUM(D33:D38)</f>
        <v>50.93</v>
      </c>
      <c r="E39" s="19">
        <f t="shared" si="2"/>
        <v>37.831999999999994</v>
      </c>
      <c r="F39" s="19">
        <f t="shared" si="2"/>
        <v>619.30999999999995</v>
      </c>
      <c r="G39" s="8"/>
    </row>
    <row r="41" spans="1:7">
      <c r="B41" s="31" t="s">
        <v>32</v>
      </c>
      <c r="C41" s="32">
        <f>C14+C24+C30+C39</f>
        <v>83.265000000000015</v>
      </c>
      <c r="D41" s="32">
        <f>D14+D24+D30+D39</f>
        <v>122.69499999999999</v>
      </c>
      <c r="E41" s="32">
        <f>E14+E24+E30+E39</f>
        <v>213.31200000000001</v>
      </c>
      <c r="F41" s="32">
        <f>F14+F24+F30+F39</f>
        <v>2325.4700000000003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13" workbookViewId="0">
      <selection activeCell="A36" sqref="A36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67</v>
      </c>
      <c r="B4" s="41"/>
      <c r="C4" s="41"/>
      <c r="D4" s="41"/>
      <c r="E4" s="41"/>
      <c r="F4" s="41"/>
      <c r="G4" s="41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24</v>
      </c>
      <c r="B9" s="4" t="s">
        <v>28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>
      <c r="A10" s="2" t="s">
        <v>78</v>
      </c>
      <c r="B10" s="4" t="s">
        <v>31</v>
      </c>
      <c r="C10" s="4">
        <v>6.76</v>
      </c>
      <c r="D10" s="4">
        <v>10.66</v>
      </c>
      <c r="E10" s="4">
        <v>35.96</v>
      </c>
      <c r="F10" s="4">
        <v>266.85000000000002</v>
      </c>
      <c r="G10" s="8" t="s">
        <v>19</v>
      </c>
    </row>
    <row r="11" spans="1:9">
      <c r="A11" s="2" t="s">
        <v>75</v>
      </c>
      <c r="B11" s="4" t="s">
        <v>76</v>
      </c>
      <c r="C11" s="4">
        <v>5.08</v>
      </c>
      <c r="D11" s="4">
        <v>4.5999999999999996</v>
      </c>
      <c r="E11" s="4">
        <v>0.28000000000000003</v>
      </c>
      <c r="F11" s="4">
        <v>62.8</v>
      </c>
      <c r="G11" s="8" t="s">
        <v>77</v>
      </c>
    </row>
    <row r="12" spans="1:9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14.879999999999999</v>
      </c>
      <c r="D14" s="20">
        <f t="shared" ref="D14:F14" si="0">SUM(D9:D13)</f>
        <v>24.13</v>
      </c>
      <c r="E14" s="20">
        <f t="shared" si="0"/>
        <v>62.4</v>
      </c>
      <c r="F14" s="20">
        <f t="shared" si="0"/>
        <v>529.74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55</v>
      </c>
      <c r="B18" s="4" t="s">
        <v>37</v>
      </c>
      <c r="C18" s="4">
        <v>5.33</v>
      </c>
      <c r="D18" s="4">
        <v>8.1300000000000008</v>
      </c>
      <c r="E18" s="4">
        <v>10.84</v>
      </c>
      <c r="F18" s="4">
        <v>137.85</v>
      </c>
      <c r="G18" s="8" t="s">
        <v>20</v>
      </c>
    </row>
    <row r="19" spans="1:7">
      <c r="A19" s="2" t="s">
        <v>79</v>
      </c>
      <c r="B19" s="4" t="s">
        <v>63</v>
      </c>
      <c r="C19" s="4">
        <v>34.79</v>
      </c>
      <c r="D19" s="4">
        <v>14.18</v>
      </c>
      <c r="E19" s="4">
        <v>11.97</v>
      </c>
      <c r="F19" s="4">
        <v>314.72000000000003</v>
      </c>
      <c r="G19" s="8"/>
    </row>
    <row r="20" spans="1:7">
      <c r="A20" s="2" t="s">
        <v>44</v>
      </c>
      <c r="B20" s="4">
        <v>150</v>
      </c>
      <c r="C20" s="4">
        <v>9.11</v>
      </c>
      <c r="D20" s="4">
        <v>6.95</v>
      </c>
      <c r="E20" s="4">
        <v>49.37</v>
      </c>
      <c r="F20" s="4">
        <v>296.14999999999998</v>
      </c>
      <c r="G20" s="8"/>
    </row>
    <row r="21" spans="1:7">
      <c r="A21" s="2" t="s">
        <v>47</v>
      </c>
      <c r="B21" s="4">
        <v>200</v>
      </c>
      <c r="C21" s="4">
        <v>0.08</v>
      </c>
      <c r="D21" s="4">
        <v>0.16</v>
      </c>
      <c r="E21" s="4">
        <v>8.9600000000000009</v>
      </c>
      <c r="F21" s="4">
        <v>37.6</v>
      </c>
      <c r="G21" s="8"/>
    </row>
    <row r="22" spans="1:7">
      <c r="A22" s="2" t="s">
        <v>80</v>
      </c>
      <c r="B22" s="4">
        <v>50</v>
      </c>
      <c r="C22" s="4">
        <v>0.68</v>
      </c>
      <c r="D22" s="4">
        <v>2.44</v>
      </c>
      <c r="E22" s="4">
        <v>3.07</v>
      </c>
      <c r="F22" s="4">
        <v>37</v>
      </c>
      <c r="G22" s="8"/>
    </row>
    <row r="23" spans="1:7">
      <c r="A23" s="2"/>
      <c r="B23" s="18" t="s">
        <v>32</v>
      </c>
      <c r="C23" s="20">
        <f>C17+C18+C19+C20+C21+C22</f>
        <v>55.029999999999994</v>
      </c>
      <c r="D23" s="20">
        <f t="shared" ref="D23:F23" si="1">D17+D18+D19+D20+D21+D22</f>
        <v>32.94</v>
      </c>
      <c r="E23" s="20">
        <f t="shared" si="1"/>
        <v>119.34</v>
      </c>
      <c r="F23" s="20">
        <f t="shared" si="1"/>
        <v>1000.77</v>
      </c>
      <c r="G23" s="25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25</v>
      </c>
      <c r="B26" s="4">
        <v>100</v>
      </c>
      <c r="C26" s="4">
        <v>0.83</v>
      </c>
      <c r="D26" s="4">
        <v>0.36</v>
      </c>
      <c r="E26" s="4">
        <v>12.6</v>
      </c>
      <c r="F26" s="4">
        <v>56.99</v>
      </c>
      <c r="G26" s="28"/>
    </row>
    <row r="27" spans="1:7">
      <c r="A27" s="11" t="s">
        <v>27</v>
      </c>
      <c r="B27" s="4">
        <v>200</v>
      </c>
      <c r="C27" s="4"/>
      <c r="D27" s="4"/>
      <c r="E27" s="4">
        <v>7</v>
      </c>
      <c r="F27" s="4">
        <v>28</v>
      </c>
      <c r="G27" s="8"/>
    </row>
    <row r="28" spans="1:7">
      <c r="A28" s="2" t="s">
        <v>81</v>
      </c>
      <c r="B28" s="4">
        <v>75</v>
      </c>
      <c r="C28" s="4">
        <v>8.9700000000000006</v>
      </c>
      <c r="D28" s="4">
        <v>4.28</v>
      </c>
      <c r="E28" s="4">
        <v>29.94</v>
      </c>
      <c r="F28" s="4">
        <v>194.15</v>
      </c>
      <c r="G28" s="8" t="s">
        <v>22</v>
      </c>
    </row>
    <row r="29" spans="1:7">
      <c r="A29" s="2"/>
      <c r="B29" s="18" t="s">
        <v>32</v>
      </c>
      <c r="C29" s="20">
        <f>SUM(C26:C28)</f>
        <v>9.8000000000000007</v>
      </c>
      <c r="D29" s="20">
        <f t="shared" ref="D29:F29" si="2">SUM(D26:D28)</f>
        <v>4.6400000000000006</v>
      </c>
      <c r="E29" s="20">
        <f t="shared" si="2"/>
        <v>49.540000000000006</v>
      </c>
      <c r="F29" s="20">
        <f t="shared" si="2"/>
        <v>279.14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82</v>
      </c>
      <c r="B33" s="4" t="s">
        <v>34</v>
      </c>
      <c r="C33" s="4">
        <v>17.329999999999998</v>
      </c>
      <c r="D33" s="4">
        <v>10.64</v>
      </c>
      <c r="E33" s="4">
        <v>25.94</v>
      </c>
      <c r="F33" s="4">
        <v>268.85000000000002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/>
      <c r="B36" s="34"/>
      <c r="C36" s="34"/>
      <c r="D36" s="34"/>
      <c r="E36" s="34"/>
      <c r="F36" s="34"/>
      <c r="G36" s="6"/>
    </row>
    <row r="37" spans="1:7">
      <c r="A37" s="2"/>
      <c r="B37" s="18" t="s">
        <v>32</v>
      </c>
      <c r="C37" s="20">
        <f>SUM(C32:C36)</f>
        <v>20.369999999999997</v>
      </c>
      <c r="D37" s="20">
        <f>SUM(D32:D36)</f>
        <v>19.509999999999998</v>
      </c>
      <c r="E37" s="20">
        <f>SUM(E32:E36)</f>
        <v>52.099999999999994</v>
      </c>
      <c r="F37" s="20">
        <f>SUM(F32:F36)</f>
        <v>468.94</v>
      </c>
      <c r="G37" s="8"/>
    </row>
    <row r="38" spans="1:7">
      <c r="A38" s="2"/>
      <c r="C38" s="4"/>
      <c r="D38" s="4"/>
      <c r="E38" s="4"/>
      <c r="F38" s="4"/>
      <c r="G38" s="8"/>
    </row>
    <row r="39" spans="1:7">
      <c r="B39" s="31" t="s">
        <v>32</v>
      </c>
      <c r="C39" s="32">
        <f>C14+C23+C29+C37</f>
        <v>100.07999999999998</v>
      </c>
      <c r="D39" s="32">
        <f>D14+D23+D29+D37</f>
        <v>81.22</v>
      </c>
      <c r="E39" s="32">
        <f>E14+E23+E29+E37</f>
        <v>283.38</v>
      </c>
      <c r="F39" s="32">
        <f>F14+F23+F29+F37</f>
        <v>2278.59</v>
      </c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14" sqref="A14:G14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9" t="s">
        <v>0</v>
      </c>
      <c r="B1" s="39"/>
      <c r="C1" s="39"/>
      <c r="D1" s="39"/>
      <c r="E1" s="39"/>
      <c r="F1" s="39"/>
      <c r="G1" s="39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40" t="s">
        <v>68</v>
      </c>
      <c r="B5" s="41"/>
      <c r="C5" s="41"/>
      <c r="D5" s="41"/>
      <c r="E5" s="41"/>
      <c r="F5" s="41"/>
      <c r="G5" s="41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42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11">
      <c r="A13" s="2" t="s">
        <v>43</v>
      </c>
      <c r="B13" s="4">
        <v>40</v>
      </c>
      <c r="C13" s="4">
        <v>6.04</v>
      </c>
      <c r="D13" s="4">
        <v>9.0399999999999991</v>
      </c>
      <c r="E13" s="4">
        <v>9.8800000000000008</v>
      </c>
      <c r="F13" s="4">
        <v>147.19999999999999</v>
      </c>
      <c r="G13" s="8" t="s">
        <v>20</v>
      </c>
      <c r="K13" s="27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10.909999999999998</v>
      </c>
      <c r="D16" s="20">
        <f t="shared" si="0"/>
        <v>20.13</v>
      </c>
      <c r="E16" s="20">
        <f t="shared" si="0"/>
        <v>71.679999999999993</v>
      </c>
      <c r="F16" s="20">
        <f>SUM(F11:F15)</f>
        <v>514.82999999999993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83</v>
      </c>
      <c r="B20" s="4" t="s">
        <v>37</v>
      </c>
      <c r="C20" s="4">
        <v>5.37</v>
      </c>
      <c r="D20" s="4">
        <v>5.8</v>
      </c>
      <c r="E20" s="4">
        <v>8.09</v>
      </c>
      <c r="F20" s="4">
        <v>124.74</v>
      </c>
      <c r="G20" s="8" t="s">
        <v>20</v>
      </c>
    </row>
    <row r="21" spans="1:8">
      <c r="A21" s="2" t="s">
        <v>84</v>
      </c>
      <c r="B21" s="4" t="s">
        <v>85</v>
      </c>
      <c r="C21" s="4">
        <v>38.44</v>
      </c>
      <c r="D21" s="4">
        <v>33.17</v>
      </c>
      <c r="E21" s="4">
        <v>8.0299999999999994</v>
      </c>
      <c r="F21" s="4">
        <v>484.41</v>
      </c>
      <c r="G21" s="8" t="s">
        <v>19</v>
      </c>
    </row>
    <row r="22" spans="1:8">
      <c r="A22" s="2" t="s">
        <v>30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8">
      <c r="A23" s="2" t="s">
        <v>40</v>
      </c>
      <c r="B23" s="4">
        <v>50</v>
      </c>
      <c r="C23" s="4">
        <v>0.5</v>
      </c>
      <c r="D23" s="4">
        <v>0.1</v>
      </c>
      <c r="E23" s="4">
        <v>1.3</v>
      </c>
      <c r="F23" s="4">
        <v>8.1</v>
      </c>
      <c r="G23" s="8"/>
    </row>
    <row r="24" spans="1:8">
      <c r="A24" s="2" t="s">
        <v>56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32</v>
      </c>
      <c r="C26" s="20">
        <f>C19+C20+C21+C22+C23+C24+C25</f>
        <v>52.739999999999995</v>
      </c>
      <c r="D26" s="20">
        <f t="shared" ref="D26:F26" si="1">D19+D20+D21+D22+D23+D24+D25</f>
        <v>43.830000000000005</v>
      </c>
      <c r="E26" s="20">
        <f t="shared" si="1"/>
        <v>80.510000000000005</v>
      </c>
      <c r="F26" s="20">
        <f t="shared" si="1"/>
        <v>953.24</v>
      </c>
      <c r="G26" s="8"/>
      <c r="H26" s="29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54</v>
      </c>
      <c r="B28" s="4">
        <v>50</v>
      </c>
      <c r="C28" s="4">
        <v>4.68</v>
      </c>
      <c r="D28" s="4">
        <v>7.89</v>
      </c>
      <c r="E28" s="4">
        <v>30.63</v>
      </c>
      <c r="F28" s="4">
        <v>212.26</v>
      </c>
      <c r="G28" s="8" t="s">
        <v>22</v>
      </c>
    </row>
    <row r="29" spans="1:8">
      <c r="A29" s="2" t="s">
        <v>35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20</v>
      </c>
    </row>
    <row r="30" spans="1:8">
      <c r="A30" s="2"/>
      <c r="B30" s="4"/>
      <c r="C30" s="4"/>
      <c r="D30" s="4"/>
      <c r="E30" s="4"/>
      <c r="F30" s="4"/>
      <c r="G30" s="28"/>
    </row>
    <row r="31" spans="1:8">
      <c r="A31" s="2"/>
      <c r="B31" s="18" t="s">
        <v>32</v>
      </c>
      <c r="C31" s="20">
        <f>SUM(C28:C30)</f>
        <v>7.4799999999999995</v>
      </c>
      <c r="D31" s="20">
        <f t="shared" ref="D31:F31" si="2">SUM(D28:D30)</f>
        <v>9.89</v>
      </c>
      <c r="E31" s="20">
        <f t="shared" si="2"/>
        <v>35.339999999999996</v>
      </c>
      <c r="F31" s="20">
        <f t="shared" si="2"/>
        <v>288.26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86</v>
      </c>
      <c r="B34" s="4" t="s">
        <v>87</v>
      </c>
      <c r="C34" s="4">
        <v>5.14</v>
      </c>
      <c r="D34" s="4">
        <v>19.059999999999999</v>
      </c>
      <c r="E34" s="4">
        <v>18.579999999999998</v>
      </c>
      <c r="F34" s="4">
        <v>266.45999999999998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88</v>
      </c>
      <c r="B37" s="4">
        <v>72.5</v>
      </c>
      <c r="C37" s="4">
        <v>10.44</v>
      </c>
      <c r="D37" s="4">
        <v>7.56</v>
      </c>
      <c r="E37" s="4">
        <v>4.16</v>
      </c>
      <c r="F37" s="4">
        <v>126.43</v>
      </c>
      <c r="G37" s="8" t="s">
        <v>29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SUM(C33:C38)</f>
        <v>18.619999999999997</v>
      </c>
      <c r="D39" s="20">
        <f t="shared" ref="D39:F39" si="3">SUM(D33:D38)</f>
        <v>35.49</v>
      </c>
      <c r="E39" s="20">
        <f t="shared" si="3"/>
        <v>48.899999999999991</v>
      </c>
      <c r="F39" s="20">
        <f t="shared" si="3"/>
        <v>592.98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31" t="s">
        <v>32</v>
      </c>
      <c r="C41" s="32">
        <f t="shared" ref="C41:E41" si="4">C16+C26+C31+C39</f>
        <v>89.75</v>
      </c>
      <c r="D41" s="32">
        <f t="shared" si="4"/>
        <v>109.34</v>
      </c>
      <c r="E41" s="32">
        <f t="shared" si="4"/>
        <v>236.43</v>
      </c>
      <c r="F41" s="32">
        <f>F16+F26+F31+F39</f>
        <v>2349.31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4" workbookViewId="0">
      <selection activeCell="J47" sqref="J47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9" t="s">
        <v>0</v>
      </c>
      <c r="B1" s="39"/>
      <c r="C1" s="39"/>
      <c r="D1" s="39"/>
      <c r="E1" s="39"/>
      <c r="F1" s="39"/>
      <c r="G1" s="39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40" t="s">
        <v>69</v>
      </c>
      <c r="B5" s="41"/>
      <c r="C5" s="41"/>
      <c r="D5" s="41"/>
      <c r="E5" s="41"/>
      <c r="F5" s="41"/>
      <c r="G5" s="41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7">
      <c r="A12" s="2" t="s">
        <v>89</v>
      </c>
      <c r="B12" s="4" t="s">
        <v>49</v>
      </c>
      <c r="C12" s="4">
        <v>21.4</v>
      </c>
      <c r="D12" s="4">
        <v>12.3</v>
      </c>
      <c r="E12" s="4">
        <v>25.2</v>
      </c>
      <c r="F12" s="4">
        <v>297.14</v>
      </c>
      <c r="G12" s="8" t="s">
        <v>20</v>
      </c>
    </row>
    <row r="13" spans="1:17">
      <c r="A13" s="11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17">
      <c r="A14" s="11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20</v>
      </c>
    </row>
    <row r="15" spans="1:17">
      <c r="A15" s="11"/>
      <c r="B15" s="4"/>
      <c r="C15" s="4"/>
      <c r="D15" s="4"/>
      <c r="E15" s="4"/>
      <c r="F15" s="4"/>
      <c r="G15" s="6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24.439999999999998</v>
      </c>
      <c r="D17" s="20">
        <f t="shared" ref="D17:F17" si="0">SUM(D11:D16)</f>
        <v>21.17</v>
      </c>
      <c r="E17" s="20">
        <f t="shared" si="0"/>
        <v>51.36</v>
      </c>
      <c r="F17" s="20">
        <f t="shared" si="0"/>
        <v>497.22999999999996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90</v>
      </c>
      <c r="B21" s="4" t="s">
        <v>37</v>
      </c>
      <c r="C21" s="4">
        <v>6.39</v>
      </c>
      <c r="D21" s="4">
        <v>5.01</v>
      </c>
      <c r="E21" s="4">
        <v>19.170000000000002</v>
      </c>
      <c r="F21" s="4">
        <v>148.4</v>
      </c>
      <c r="G21" s="8" t="s">
        <v>19</v>
      </c>
    </row>
    <row r="22" spans="1:17">
      <c r="A22" s="2" t="s">
        <v>91</v>
      </c>
      <c r="B22" s="4" t="s">
        <v>92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17">
      <c r="A23" s="2" t="s">
        <v>60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93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8" t="s">
        <v>32</v>
      </c>
      <c r="C26" s="20">
        <f>C20+C21+C22+C23+C24+C25</f>
        <v>34.909999999999997</v>
      </c>
      <c r="D26" s="20">
        <f t="shared" ref="D26:F26" si="1">D20+D21+D22+D23+D24+D25</f>
        <v>41.149999999999991</v>
      </c>
      <c r="E26" s="20">
        <f t="shared" si="1"/>
        <v>117.15</v>
      </c>
      <c r="F26" s="20">
        <f t="shared" si="1"/>
        <v>987.06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8"/>
    </row>
    <row r="29" spans="1:17">
      <c r="A29" s="11" t="s">
        <v>27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17">
      <c r="A30" s="2" t="s">
        <v>94</v>
      </c>
      <c r="B30" s="4" t="s">
        <v>95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19</v>
      </c>
    </row>
    <row r="31" spans="1:17">
      <c r="A31" s="2"/>
      <c r="B31" s="18" t="s">
        <v>32</v>
      </c>
      <c r="C31" s="20">
        <f>C28+C29+C30</f>
        <v>8.48</v>
      </c>
      <c r="D31" s="20">
        <f t="shared" ref="D31:F31" si="2">D28+D29+D30</f>
        <v>5.99</v>
      </c>
      <c r="E31" s="20">
        <f t="shared" si="2"/>
        <v>43.95</v>
      </c>
      <c r="F31" s="20">
        <f t="shared" si="2"/>
        <v>266.42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96</v>
      </c>
      <c r="B34" s="4" t="s">
        <v>59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22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32</v>
      </c>
      <c r="C39" s="20">
        <f>C33+C34+C35+C36+C37+C38</f>
        <v>13.34</v>
      </c>
      <c r="D39" s="20">
        <f t="shared" ref="D39:F39" si="3">D33+D34+D35+D36+D37+D38</f>
        <v>22.560000000000002</v>
      </c>
      <c r="E39" s="20">
        <f t="shared" si="3"/>
        <v>80.239999999999995</v>
      </c>
      <c r="F39" s="20">
        <f t="shared" si="3"/>
        <v>578.48</v>
      </c>
    </row>
    <row r="41" spans="1:7">
      <c r="B41" s="31" t="s">
        <v>32</v>
      </c>
      <c r="C41" s="32">
        <f t="shared" ref="C41:E41" si="4">C17+C26+C31+C39</f>
        <v>81.17</v>
      </c>
      <c r="D41" s="32">
        <f t="shared" si="4"/>
        <v>90.86999999999999</v>
      </c>
      <c r="E41" s="32">
        <f t="shared" si="4"/>
        <v>292.7</v>
      </c>
      <c r="F41" s="32">
        <f>F17+F26+F31+F39</f>
        <v>2329.19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topLeftCell="A7" workbookViewId="0">
      <selection activeCell="I26" sqref="I26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0" t="s">
        <v>70</v>
      </c>
      <c r="B5" s="41"/>
      <c r="C5" s="41"/>
      <c r="D5" s="41"/>
      <c r="E5" s="41"/>
      <c r="F5" s="41"/>
      <c r="G5" s="41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61</v>
      </c>
      <c r="B12" s="4" t="s">
        <v>62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19</v>
      </c>
    </row>
    <row r="13" spans="1:9">
      <c r="A13" s="2" t="s">
        <v>50</v>
      </c>
      <c r="B13" s="4">
        <v>30</v>
      </c>
      <c r="C13" s="4">
        <v>0.24</v>
      </c>
      <c r="D13" s="4"/>
      <c r="E13" s="4">
        <v>0.84</v>
      </c>
      <c r="F13" s="4">
        <v>4.5</v>
      </c>
      <c r="G13" s="8"/>
    </row>
    <row r="14" spans="1:9">
      <c r="A14" s="2" t="s">
        <v>35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14.17</v>
      </c>
      <c r="D16" s="20">
        <f>SUM(D11:D15)</f>
        <v>23.78</v>
      </c>
      <c r="E16" s="20">
        <f>SUM(E11:E15)</f>
        <v>62.15</v>
      </c>
      <c r="F16" s="20">
        <f>SUM(F11:F15)</f>
        <v>550.90000000000009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97</v>
      </c>
      <c r="B20" s="4" t="s">
        <v>37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20</v>
      </c>
    </row>
    <row r="21" spans="1:7">
      <c r="A21" s="2" t="s">
        <v>98</v>
      </c>
      <c r="B21" s="4" t="s">
        <v>58</v>
      </c>
      <c r="C21" s="4">
        <v>19.98</v>
      </c>
      <c r="D21" s="4">
        <v>12.21</v>
      </c>
      <c r="E21" s="4">
        <v>10.92</v>
      </c>
      <c r="F21" s="4">
        <v>233.53</v>
      </c>
      <c r="G21" s="8" t="s">
        <v>99</v>
      </c>
    </row>
    <row r="22" spans="1:7">
      <c r="A22" s="2" t="s">
        <v>30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101</v>
      </c>
      <c r="B23" s="4">
        <v>100</v>
      </c>
      <c r="C23" s="4">
        <v>1.54</v>
      </c>
      <c r="D23" s="4">
        <v>7.18</v>
      </c>
      <c r="E23" s="4">
        <v>4.0999999999999996</v>
      </c>
      <c r="F23" s="4">
        <v>87.12</v>
      </c>
      <c r="G23" s="8"/>
    </row>
    <row r="24" spans="1:7">
      <c r="A24" s="2" t="s">
        <v>57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 t="s">
        <v>100</v>
      </c>
      <c r="B25" s="4">
        <v>50</v>
      </c>
      <c r="C25" s="4">
        <v>0.82299999999999995</v>
      </c>
      <c r="D25" s="4">
        <v>3.302</v>
      </c>
      <c r="E25" s="4">
        <v>3.19</v>
      </c>
      <c r="F25" s="4">
        <v>45.78</v>
      </c>
      <c r="G25" s="8" t="s">
        <v>19</v>
      </c>
    </row>
    <row r="26" spans="1:7">
      <c r="A26" s="2"/>
      <c r="B26" s="18" t="s">
        <v>32</v>
      </c>
      <c r="C26" s="20">
        <f>C19+C20+C21+C22+C23+C24+C25</f>
        <v>36.493000000000002</v>
      </c>
      <c r="D26" s="20">
        <f t="shared" ref="D26:F26" si="0">D19+D20+D21+D22+D23+D24+D25</f>
        <v>30.932000000000002</v>
      </c>
      <c r="E26" s="20">
        <f t="shared" si="0"/>
        <v>96.67</v>
      </c>
      <c r="F26" s="20">
        <f t="shared" si="0"/>
        <v>881.01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3</v>
      </c>
      <c r="C28" s="7"/>
      <c r="D28" s="7"/>
      <c r="E28" s="7"/>
      <c r="F28" s="7"/>
      <c r="G28" s="7"/>
    </row>
    <row r="29" spans="1:7">
      <c r="A29" s="2" t="s">
        <v>48</v>
      </c>
      <c r="B29" s="35" t="s">
        <v>49</v>
      </c>
      <c r="C29" s="4">
        <v>5.84</v>
      </c>
      <c r="D29" s="4">
        <v>1.37</v>
      </c>
      <c r="E29" s="4">
        <v>39.159999999999997</v>
      </c>
      <c r="F29" s="4">
        <v>192.33</v>
      </c>
      <c r="G29" s="28" t="s">
        <v>19</v>
      </c>
    </row>
    <row r="30" spans="1: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32</v>
      </c>
      <c r="C32" s="20">
        <f>C29+C30+C31</f>
        <v>6.67</v>
      </c>
      <c r="D32" s="20">
        <f t="shared" ref="D32:F32" si="1">D29+D30+D31</f>
        <v>1.73</v>
      </c>
      <c r="E32" s="20">
        <f t="shared" si="1"/>
        <v>51.76</v>
      </c>
      <c r="F32" s="20">
        <f t="shared" si="1"/>
        <v>249.32000000000002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102</v>
      </c>
      <c r="B35" s="4">
        <v>100</v>
      </c>
      <c r="C35" s="4">
        <v>3.61</v>
      </c>
      <c r="D35" s="4">
        <v>9.8800000000000008</v>
      </c>
      <c r="E35" s="4">
        <v>6.09</v>
      </c>
      <c r="F35" s="4">
        <v>127.64</v>
      </c>
      <c r="G35" s="8" t="s">
        <v>20</v>
      </c>
    </row>
    <row r="36" spans="1:7">
      <c r="A36" s="11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11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103</v>
      </c>
      <c r="B38" s="4">
        <v>100</v>
      </c>
      <c r="C38" s="4">
        <v>33.1</v>
      </c>
      <c r="D38" s="4">
        <v>4.6900000000000004</v>
      </c>
      <c r="E38" s="4">
        <v>0.39</v>
      </c>
      <c r="F38" s="4">
        <v>176.13</v>
      </c>
      <c r="G38" s="8"/>
    </row>
    <row r="39" spans="1:7">
      <c r="A39" s="2"/>
      <c r="B39" s="18" t="s">
        <v>32</v>
      </c>
      <c r="C39" s="20">
        <f>C34+C35+C36+C37+C38</f>
        <v>39.75</v>
      </c>
      <c r="D39" s="20">
        <f t="shared" ref="D39:F39" si="2">D34+D35+D36+D37+D38</f>
        <v>23.44</v>
      </c>
      <c r="E39" s="20">
        <f t="shared" si="2"/>
        <v>32.64</v>
      </c>
      <c r="F39" s="20">
        <f t="shared" si="2"/>
        <v>503.86</v>
      </c>
      <c r="G39" s="8"/>
    </row>
    <row r="41" spans="1:7">
      <c r="B41" s="31" t="s">
        <v>32</v>
      </c>
      <c r="C41" s="32">
        <f>C16+C26+C32+C39</f>
        <v>97.082999999999998</v>
      </c>
      <c r="D41" s="32">
        <f>D16+D26+D32+D39</f>
        <v>79.882000000000005</v>
      </c>
      <c r="E41" s="32">
        <f>E16+E26+E32+E39</f>
        <v>243.21999999999997</v>
      </c>
      <c r="F41" s="32">
        <f>F16+F26+F32+F39</f>
        <v>2185.09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7" workbookViewId="0">
      <selection activeCell="A30" sqref="A30:G30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71</v>
      </c>
      <c r="B4" s="41"/>
      <c r="C4" s="41"/>
      <c r="D4" s="41"/>
      <c r="E4" s="41"/>
      <c r="F4" s="41"/>
      <c r="G4" s="41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26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10</v>
      </c>
    </row>
    <row r="11" spans="1:9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104</v>
      </c>
      <c r="B13" s="4">
        <v>200</v>
      </c>
      <c r="C13" s="4">
        <v>6.32</v>
      </c>
      <c r="D13" s="4">
        <v>10.49</v>
      </c>
      <c r="E13" s="4">
        <v>38.46</v>
      </c>
      <c r="F13" s="4">
        <v>273.49</v>
      </c>
      <c r="G13" s="8" t="s">
        <v>19</v>
      </c>
    </row>
    <row r="14" spans="1:9">
      <c r="A14" s="2" t="s">
        <v>38</v>
      </c>
      <c r="B14" s="4">
        <v>200</v>
      </c>
      <c r="C14" s="4">
        <v>1.6</v>
      </c>
      <c r="D14" s="4">
        <v>1.03</v>
      </c>
      <c r="E14" s="4">
        <v>3.08</v>
      </c>
      <c r="F14" s="4">
        <v>55.95</v>
      </c>
      <c r="G14" s="8" t="s">
        <v>19</v>
      </c>
    </row>
    <row r="15" spans="1:9">
      <c r="A15" s="11"/>
      <c r="B15" s="18" t="s">
        <v>32</v>
      </c>
      <c r="C15" s="20">
        <f>SUM(C10:C14)</f>
        <v>14.86</v>
      </c>
      <c r="D15" s="20">
        <f t="shared" ref="D15:F15" si="0">SUM(D10:D14)</f>
        <v>26.53</v>
      </c>
      <c r="E15" s="20">
        <f t="shared" si="0"/>
        <v>51.9</v>
      </c>
      <c r="F15" s="20">
        <f t="shared" si="0"/>
        <v>534.87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105</v>
      </c>
      <c r="B19" s="4">
        <v>250</v>
      </c>
      <c r="C19" s="4">
        <v>8.68</v>
      </c>
      <c r="D19" s="4">
        <v>5.1100000000000003</v>
      </c>
      <c r="E19" s="4">
        <v>17.86</v>
      </c>
      <c r="F19" s="4">
        <v>152.13</v>
      </c>
      <c r="G19" s="8" t="s">
        <v>20</v>
      </c>
    </row>
    <row r="20" spans="1:7">
      <c r="A20" s="2" t="s">
        <v>106</v>
      </c>
      <c r="B20" s="4" t="s">
        <v>107</v>
      </c>
      <c r="C20" s="4">
        <v>25.76</v>
      </c>
      <c r="D20" s="4">
        <v>12.03</v>
      </c>
      <c r="E20" s="4">
        <v>4.2699999999999996</v>
      </c>
      <c r="F20" s="4">
        <v>228.33</v>
      </c>
      <c r="G20" s="8" t="s">
        <v>19</v>
      </c>
    </row>
    <row r="21" spans="1:7">
      <c r="A21" s="2" t="s">
        <v>64</v>
      </c>
      <c r="B21" s="4">
        <v>150</v>
      </c>
      <c r="C21" s="4">
        <v>3.48</v>
      </c>
      <c r="D21" s="4">
        <v>1.91</v>
      </c>
      <c r="E21" s="4">
        <v>25.76</v>
      </c>
      <c r="F21" s="4">
        <v>134.01</v>
      </c>
      <c r="G21" s="8"/>
    </row>
    <row r="22" spans="1:7">
      <c r="A22" s="2" t="s">
        <v>108</v>
      </c>
      <c r="B22" s="4">
        <v>50</v>
      </c>
      <c r="C22" s="4">
        <v>0.61</v>
      </c>
      <c r="D22" s="4">
        <v>2.39</v>
      </c>
      <c r="E22" s="4">
        <v>4.42</v>
      </c>
      <c r="F22" s="4">
        <v>41.63</v>
      </c>
      <c r="G22" s="8"/>
    </row>
    <row r="23" spans="1:7">
      <c r="A23" s="2" t="s">
        <v>65</v>
      </c>
      <c r="B23" s="4">
        <v>200</v>
      </c>
      <c r="C23" s="4">
        <v>0.4</v>
      </c>
      <c r="D23" s="4"/>
      <c r="E23" s="4">
        <v>24.8</v>
      </c>
      <c r="F23" s="4">
        <v>104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32</v>
      </c>
      <c r="C25" s="20">
        <f>SUM(C18:C24)</f>
        <v>43.97</v>
      </c>
      <c r="D25" s="20">
        <f t="shared" ref="D25:F25" si="1">SUM(D18:D24)</f>
        <v>22.52</v>
      </c>
      <c r="E25" s="20">
        <f t="shared" si="1"/>
        <v>112.24000000000001</v>
      </c>
      <c r="F25" s="20">
        <f t="shared" si="1"/>
        <v>837.55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109</v>
      </c>
      <c r="B28" s="4" t="s">
        <v>110</v>
      </c>
      <c r="C28" s="4">
        <v>3.16</v>
      </c>
      <c r="D28" s="4">
        <v>0.84</v>
      </c>
      <c r="E28" s="4">
        <v>37.26</v>
      </c>
      <c r="F28" s="4">
        <v>169.24</v>
      </c>
      <c r="G28" s="8"/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8"/>
    </row>
    <row r="30" spans="1:7">
      <c r="A30" s="2" t="s">
        <v>111</v>
      </c>
      <c r="B30" s="4">
        <v>200</v>
      </c>
      <c r="C30" s="4">
        <v>5.6</v>
      </c>
      <c r="D30" s="4">
        <v>4</v>
      </c>
      <c r="E30" s="4">
        <v>9.4</v>
      </c>
      <c r="F30" s="4">
        <v>96</v>
      </c>
      <c r="G30" s="8" t="s">
        <v>20</v>
      </c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32</v>
      </c>
      <c r="C32" s="20">
        <f t="shared" ref="C32:E32" si="2">SUM(C28:C31)</f>
        <v>9.59</v>
      </c>
      <c r="D32" s="20">
        <f t="shared" si="2"/>
        <v>5.2</v>
      </c>
      <c r="E32" s="20">
        <f t="shared" si="2"/>
        <v>59.26</v>
      </c>
      <c r="F32" s="20">
        <f>SUM(F28:F31)</f>
        <v>322.23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26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112</v>
      </c>
      <c r="B37" s="4" t="s">
        <v>113</v>
      </c>
      <c r="C37" s="4">
        <v>8.84</v>
      </c>
      <c r="D37" s="4">
        <v>5.27</v>
      </c>
      <c r="E37" s="4">
        <v>56.37</v>
      </c>
      <c r="F37" s="4">
        <v>307.89999999999998</v>
      </c>
      <c r="G37" s="8" t="s">
        <v>22</v>
      </c>
    </row>
    <row r="38" spans="1:7">
      <c r="A38" s="2" t="s">
        <v>43</v>
      </c>
      <c r="B38" s="4">
        <v>40</v>
      </c>
      <c r="C38" s="4">
        <v>6.04</v>
      </c>
      <c r="D38" s="4">
        <v>9.0399999999999991</v>
      </c>
      <c r="E38" s="4">
        <v>9.8800000000000008</v>
      </c>
      <c r="F38" s="4">
        <v>147.19999999999999</v>
      </c>
      <c r="G38" s="8" t="s">
        <v>20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20">
        <f>SUM(C34:C39)</f>
        <v>16.8</v>
      </c>
      <c r="D40" s="20">
        <f t="shared" ref="D40:F40" si="3">SUM(D34:D39)</f>
        <v>22.979999999999997</v>
      </c>
      <c r="E40" s="20">
        <f t="shared" si="3"/>
        <v>83.609999999999985</v>
      </c>
      <c r="F40" s="20">
        <f t="shared" si="3"/>
        <v>611.38999999999987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31" t="s">
        <v>32</v>
      </c>
      <c r="C42" s="33">
        <f t="shared" ref="C42:E42" si="4">C15+C25+C32+C40</f>
        <v>85.22</v>
      </c>
      <c r="D42" s="33">
        <f t="shared" si="4"/>
        <v>77.22999999999999</v>
      </c>
      <c r="E42" s="33">
        <f t="shared" si="4"/>
        <v>307.01</v>
      </c>
      <c r="F42" s="33">
        <f>F15+F25+F32+F40</f>
        <v>2306.04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F28" sqref="F28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0" t="s">
        <v>72</v>
      </c>
      <c r="B5" s="41"/>
      <c r="C5" s="41"/>
      <c r="D5" s="41"/>
      <c r="E5" s="41"/>
      <c r="F5" s="41"/>
      <c r="G5" s="41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36" t="s">
        <v>114</v>
      </c>
      <c r="B12" s="4">
        <v>130</v>
      </c>
      <c r="C12" s="37">
        <v>20.309999999999999</v>
      </c>
      <c r="D12" s="37">
        <v>28.39</v>
      </c>
      <c r="E12" s="37">
        <v>0.92</v>
      </c>
      <c r="F12" s="37">
        <v>340.43</v>
      </c>
      <c r="G12" s="8" t="s">
        <v>77</v>
      </c>
    </row>
    <row r="13" spans="1:9">
      <c r="A13" s="2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60</v>
      </c>
      <c r="B15" s="4">
        <v>30</v>
      </c>
      <c r="C15" s="4">
        <v>0.21</v>
      </c>
      <c r="D15" s="4">
        <v>0.09</v>
      </c>
      <c r="E15" s="4">
        <v>0.93</v>
      </c>
      <c r="F15" s="4">
        <v>5.7</v>
      </c>
      <c r="G15" s="8"/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23.560000000000002</v>
      </c>
      <c r="D17" s="21">
        <f t="shared" ref="D17:F17" si="0">SUM(D11:D15)</f>
        <v>37.350000000000009</v>
      </c>
      <c r="E17" s="21">
        <f t="shared" si="0"/>
        <v>28.009999999999998</v>
      </c>
      <c r="F17" s="21">
        <f t="shared" si="0"/>
        <v>546.22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115</v>
      </c>
      <c r="B22" s="4" t="s">
        <v>37</v>
      </c>
      <c r="C22" s="4">
        <v>4.8899999999999997</v>
      </c>
      <c r="D22" s="4">
        <v>7.91</v>
      </c>
      <c r="E22" s="4">
        <v>6.61</v>
      </c>
      <c r="F22" s="4">
        <v>116.19</v>
      </c>
      <c r="G22" s="8" t="s">
        <v>20</v>
      </c>
    </row>
    <row r="23" spans="1:7">
      <c r="A23" s="5" t="s">
        <v>124</v>
      </c>
      <c r="B23" s="34" t="s">
        <v>125</v>
      </c>
      <c r="C23" s="4">
        <v>16.03</v>
      </c>
      <c r="D23" s="4">
        <v>32.409999999999997</v>
      </c>
      <c r="E23" s="4">
        <v>1.1499999999999999</v>
      </c>
      <c r="F23" s="4">
        <v>352.3</v>
      </c>
      <c r="G23" s="8"/>
    </row>
    <row r="24" spans="1:7">
      <c r="A24" s="2" t="s">
        <v>118</v>
      </c>
      <c r="B24" s="4">
        <v>200</v>
      </c>
      <c r="C24" s="4">
        <v>4.12</v>
      </c>
      <c r="D24" s="4">
        <v>0.21</v>
      </c>
      <c r="E24" s="4">
        <v>30.49</v>
      </c>
      <c r="F24" s="4">
        <v>140.32</v>
      </c>
      <c r="G24" s="8"/>
    </row>
    <row r="25" spans="1:7">
      <c r="A25" s="2" t="s">
        <v>119</v>
      </c>
      <c r="B25" s="4">
        <v>50</v>
      </c>
      <c r="C25" s="4">
        <v>0.49</v>
      </c>
      <c r="D25" s="4">
        <v>1.84</v>
      </c>
      <c r="E25" s="4">
        <v>2.41</v>
      </c>
      <c r="F25" s="4">
        <v>28.16</v>
      </c>
      <c r="G25" s="8"/>
    </row>
    <row r="26" spans="1:7">
      <c r="A26" s="2" t="s">
        <v>120</v>
      </c>
      <c r="B26" s="4">
        <v>200</v>
      </c>
      <c r="C26" s="4">
        <v>0.02</v>
      </c>
      <c r="D26" s="4">
        <v>0.1</v>
      </c>
      <c r="E26" s="4">
        <v>15.24</v>
      </c>
      <c r="F26" s="4">
        <v>61.94</v>
      </c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32</v>
      </c>
      <c r="C28" s="20">
        <f>SUM(C21:C27)</f>
        <v>30.59</v>
      </c>
      <c r="D28" s="20">
        <f t="shared" ref="D28:F28" si="1">SUM(D21:D27)</f>
        <v>43.550000000000004</v>
      </c>
      <c r="E28" s="20">
        <f t="shared" si="1"/>
        <v>91.029999999999987</v>
      </c>
      <c r="F28" s="20">
        <f t="shared" si="1"/>
        <v>876.3599999999999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121</v>
      </c>
      <c r="B31" s="4">
        <v>66</v>
      </c>
      <c r="C31" s="4">
        <v>4.33</v>
      </c>
      <c r="D31" s="4">
        <v>2.72</v>
      </c>
      <c r="E31" s="4">
        <v>23.7</v>
      </c>
      <c r="F31" s="4">
        <v>136.62</v>
      </c>
      <c r="G31" s="8" t="s">
        <v>20</v>
      </c>
    </row>
    <row r="32" spans="1:7">
      <c r="A32" s="2" t="s">
        <v>25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10">
      <c r="A33" s="2" t="s">
        <v>111</v>
      </c>
      <c r="B33" s="4">
        <v>200</v>
      </c>
      <c r="C33" s="4">
        <v>5.6</v>
      </c>
      <c r="D33" s="4">
        <v>4</v>
      </c>
      <c r="E33" s="4">
        <v>9.4</v>
      </c>
      <c r="F33" s="4">
        <v>96</v>
      </c>
      <c r="G33" s="8" t="s">
        <v>20</v>
      </c>
    </row>
    <row r="34" spans="1:10">
      <c r="A34" s="11"/>
      <c r="B34" s="4"/>
      <c r="C34" s="4"/>
      <c r="D34" s="4"/>
      <c r="E34" s="4"/>
      <c r="F34" s="4"/>
      <c r="G34" s="8"/>
    </row>
    <row r="35" spans="1:10">
      <c r="A35" s="2"/>
      <c r="B35" s="18" t="s">
        <v>32</v>
      </c>
      <c r="C35" s="22">
        <f>SUM(C31:C34)</f>
        <v>10.76</v>
      </c>
      <c r="D35" s="22">
        <f t="shared" ref="D35:F35" si="2">SUM(D31:D34)</f>
        <v>7.08</v>
      </c>
      <c r="E35" s="22">
        <f t="shared" si="2"/>
        <v>45.699999999999996</v>
      </c>
      <c r="F35" s="22">
        <f t="shared" si="2"/>
        <v>289.61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24</v>
      </c>
      <c r="B37" s="4" t="s">
        <v>28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10">
      <c r="A38" s="2" t="s">
        <v>122</v>
      </c>
      <c r="B38" s="4">
        <v>200</v>
      </c>
      <c r="C38" s="4">
        <v>14.7</v>
      </c>
      <c r="D38" s="4">
        <v>32.6</v>
      </c>
      <c r="E38" s="4">
        <v>11.98</v>
      </c>
      <c r="F38" s="4">
        <v>400.12</v>
      </c>
      <c r="G38" s="8" t="s">
        <v>20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32</v>
      </c>
      <c r="C42" s="23">
        <f>SUM(C37:C41)</f>
        <v>17.740000000000002</v>
      </c>
      <c r="D42" s="23">
        <f>SUM(D37:D41)</f>
        <v>41.47</v>
      </c>
      <c r="E42" s="23">
        <f>SUM(E37:E41)</f>
        <v>38.14</v>
      </c>
      <c r="F42" s="23">
        <f>SUM(F37:F41)</f>
        <v>600.21</v>
      </c>
    </row>
    <row r="43" spans="1:10">
      <c r="C43" s="30"/>
      <c r="D43" s="30"/>
      <c r="E43" s="30"/>
      <c r="F43" s="30"/>
    </row>
    <row r="44" spans="1:10">
      <c r="B44" s="31" t="s">
        <v>32</v>
      </c>
      <c r="C44" s="32">
        <f>C17+C28+C35+C42</f>
        <v>82.65</v>
      </c>
      <c r="D44" s="32">
        <f>D17+D28+D35+D42</f>
        <v>129.44999999999999</v>
      </c>
      <c r="E44" s="32">
        <f>E17+E28+E35+E42</f>
        <v>202.88</v>
      </c>
      <c r="F44" s="32">
        <f>F17+F28+F35+F42</f>
        <v>2312.4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32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 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2018-02-07T08:19:32Z</dcterms:modified>
</cp:coreProperties>
</file>